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1-й год" sheetId="1" r:id="rId1"/>
  </sheets>
  <definedNames>
    <definedName name="_xlnm.Print_Titles" localSheetId="0">'1-й год'!$11:$11</definedName>
    <definedName name="_xlnm.Print_Area" localSheetId="0">'1-й год'!$A$1:$AB$75</definedName>
  </definedNames>
  <calcPr calcId="125725"/>
</workbook>
</file>

<file path=xl/calcChain.xml><?xml version="1.0" encoding="utf-8"?>
<calcChain xmlns="http://schemas.openxmlformats.org/spreadsheetml/2006/main">
  <c r="AA60" i="1"/>
  <c r="Z60"/>
  <c r="V60"/>
  <c r="V44" l="1"/>
  <c r="Z57"/>
  <c r="Z56" s="1"/>
  <c r="AA57"/>
  <c r="AA56" s="1"/>
  <c r="Z68"/>
  <c r="Z67" s="1"/>
  <c r="Z65"/>
  <c r="Z64" s="1"/>
  <c r="Z59"/>
  <c r="Z54"/>
  <c r="Z53"/>
  <c r="Z46"/>
  <c r="Z44"/>
  <c r="Z41"/>
  <c r="Z40"/>
  <c r="Z36"/>
  <c r="Z35" s="1"/>
  <c r="Z33"/>
  <c r="Z32" s="1"/>
  <c r="Z26"/>
  <c r="Z21" s="1"/>
  <c r="Z14"/>
  <c r="AA68"/>
  <c r="V68"/>
  <c r="Z13" l="1"/>
  <c r="Z43"/>
  <c r="AA46"/>
  <c r="AA44"/>
  <c r="AA36"/>
  <c r="AA14"/>
  <c r="AA53"/>
  <c r="AA54"/>
  <c r="V46"/>
  <c r="AA67"/>
  <c r="AA33"/>
  <c r="V33"/>
  <c r="Z12" l="1"/>
  <c r="V57"/>
  <c r="V14"/>
  <c r="V26" l="1"/>
  <c r="V21" s="1"/>
  <c r="V13" s="1"/>
  <c r="AA65"/>
  <c r="AA64" s="1"/>
  <c r="AA43"/>
  <c r="V43"/>
  <c r="AA35"/>
  <c r="V36"/>
  <c r="AA26"/>
  <c r="AA21" s="1"/>
  <c r="AA13" s="1"/>
  <c r="V40"/>
  <c r="AA40"/>
  <c r="AA41"/>
  <c r="V41"/>
  <c r="Y40"/>
  <c r="X40"/>
  <c r="W40"/>
  <c r="V67"/>
  <c r="V65"/>
  <c r="V64" s="1"/>
  <c r="V54"/>
  <c r="V53" s="1"/>
  <c r="W60" l="1"/>
  <c r="X60"/>
  <c r="Y60"/>
  <c r="W33" l="1"/>
  <c r="W32" s="1"/>
  <c r="X33"/>
  <c r="X32" s="1"/>
  <c r="Y33"/>
  <c r="Y32" s="1"/>
  <c r="AA32"/>
  <c r="V32"/>
  <c r="W26" l="1"/>
  <c r="W21" s="1"/>
  <c r="X26"/>
  <c r="X21" s="1"/>
  <c r="Y26"/>
  <c r="Y21" s="1"/>
  <c r="W46" l="1"/>
  <c r="W43" s="1"/>
  <c r="X46"/>
  <c r="X43" s="1"/>
  <c r="Y46"/>
  <c r="Y43" s="1"/>
  <c r="AA59"/>
  <c r="AA12" s="1"/>
  <c r="V35"/>
  <c r="W36" l="1"/>
  <c r="W35" s="1"/>
  <c r="X36"/>
  <c r="X35" s="1"/>
  <c r="Y36"/>
  <c r="Y35" s="1"/>
  <c r="W14"/>
  <c r="X14"/>
  <c r="Y14"/>
  <c r="V59"/>
  <c r="V56"/>
  <c r="V12" l="1"/>
  <c r="W13"/>
  <c r="W12" s="1"/>
  <c r="X13"/>
  <c r="X12" s="1"/>
  <c r="Y13"/>
  <c r="Y12" s="1"/>
</calcChain>
</file>

<file path=xl/sharedStrings.xml><?xml version="1.0" encoding="utf-8"?>
<sst xmlns="http://schemas.openxmlformats.org/spreadsheetml/2006/main" count="377" uniqueCount="140">
  <si>
    <t xml:space="preserve"> (тыс. руб.)</t>
  </si>
  <si>
    <t>Сумма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</si>
  <si>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</si>
  <si>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</si>
  <si>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</si>
  <si>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</si>
  <si>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</si>
  <si>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</si>
  <si>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</si>
  <si>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</si>
  <si>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Наименование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</si>
  <si>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</si>
  <si>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</si>
  <si>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</si>
  <si>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</si>
  <si>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</si>
  <si>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89 1 00 00110</t>
  </si>
  <si>
    <t>Расходы на выплаты по оплате труда работников муниципального органа  в рамках обеспечения деятельности Администрации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</si>
  <si>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89 1 00 00190</t>
  </si>
  <si>
    <t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</si>
  <si>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89 1 00 99990</t>
  </si>
  <si>
    <t>Реализация направления расходов в рамках обеспечения деятельности Администрации Новоцимлянского сельского поселения (Уплата налогов, сборов и иных платежей) (Иные бюджетные ассигнования)</t>
  </si>
  <si>
    <t>99 9 00 72390</t>
  </si>
  <si>
    <t>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</si>
  <si>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Другие общегосударственные вопросы</t>
  </si>
  <si>
    <t>13</t>
  </si>
  <si>
    <t>02 3 00 21610</t>
  </si>
  <si>
    <t>Реализация комплекса мер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Новоцимлянского сельского поселения 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</si>
  <si>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99 9 00 21020</t>
  </si>
  <si>
    <t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Новоцимлянского сельского поселения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</si>
  <si>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Оценка муниципального имущества,признание прав и регулирование отношений по муниципальной собственности Новоцимлянского сельского поселения в рамках непрограмных расходов муниципальных органов Новоцимлянского сельского поселения (Иные закупки товаров, работ и услуг для обеспечения государственных (муниципальных) нужд)</t>
  </si>
  <si>
    <t>99 9 00 22960</t>
  </si>
  <si>
    <t>Оценка муниципального имущества,признание прав и регулирование отношений по муниципальной собственности Новоцимлянского сельского поселения в рамках непрограмных расходов муниципальных органов Новоцимлянского сельского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</si>
  <si>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НАЦИОНАЛЬНАЯ ОБОРОНА</t>
  </si>
  <si>
    <t>02</t>
  </si>
  <si>
    <t>Мобилизационная и вневойсковая подготовка</t>
  </si>
  <si>
    <t>03</t>
  </si>
  <si>
    <t>99 9 00 51180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</si>
  <si>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</si>
  <si>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</si>
  <si>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</si>
  <si>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03 1 00 21670</t>
  </si>
  <si>
    <t>Мероприятия по  обеспечению пожарной безопасностью в рамках подпрограммы "Пожарная безопасность" муниципальной программы Новоцимлянского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</si>
  <si>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03 3 00 21710</t>
  </si>
  <si>
    <t>Мероприятия по обеспечению безопасности на воде в рамках подпрограммы "Обеспечение безопасности на воде" муниципальной программы Новоцимлянского сельского поселения "Защита населения и территории от чрезвычайной ситуации,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(Закупка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</si>
  <si>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</si>
  <si>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</si>
  <si>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</si>
  <si>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08 1 00 22620</t>
  </si>
  <si>
    <t>Расходы на обеспечение деятельности(оказаниеуслуг)муниципальных учреждений Новоцимлянского сельского поселения в рамках программы "Энергосбережение и повышение энергетической эффективности"мероприятия по проведению обязательного энергетического обследования,повышение эффективности системы электроснабжения,теплоснабжения и водоснабжения.(Иные закупки товаров, работ и услуг для обеспечения государственных (муниципальных)нужд) (Закупка товаров, работ и услуг для обеспечения государственных (муниципальных) нужд)</t>
  </si>
  <si>
    <t>Благоустройство</t>
  </si>
  <si>
    <t>Мероприятия по обслуживанию сетей наружного освещения в рамках подпрограммы  «Создание условий для обеспечения качественными коммунальными услугами населения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</si>
  <si>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01 2 00 23010</t>
  </si>
  <si>
    <t>Мероприятия по содержанию мест захоронения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</si>
  <si>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01 3 00 23030</t>
  </si>
  <si>
    <t>Мероприятия по повышению общего уровня благоустройства территории поселения, организации сбора и вывоза ТБО, озеленения населенных пунктов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</si>
  <si>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01 3 00 23040</t>
  </si>
  <si>
    <t>ОХРАНА ОКРУЖАЮЩЕЙ СРЕДЫ</t>
  </si>
  <si>
    <t>06</t>
  </si>
  <si>
    <t>Другие вопросы в области охраны окружающей среды</t>
  </si>
  <si>
    <t>Мероприятия на развитие материальной базы муниципального образования в сфере обращения с твердыми бытовыми отходами, в рамках подпрограммы "Формирование комплексной системы управления отходами и вторичными материальными ресурсами" муниципальной программы "Охрана окружающей среды и рационального природопользования</t>
  </si>
  <si>
    <t>ОБРАЗОВАНИЕ</t>
  </si>
  <si>
    <t>07</t>
  </si>
  <si>
    <t>Профессиональная подготовка, переподготовка и повышение квалификации</t>
  </si>
  <si>
    <t>Расходы на обучение лиц, замещающих  должности муниципальных служащих в рамках непрограммных расходов муниципальных органов Новоцимлянсокго сельского поселения (Иные закупки товаров, работ и услуг для обеспечения государственных (муниципальных ) нужд</t>
  </si>
  <si>
    <t>99 9 00 22950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</si>
  <si>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</si>
  <si>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</si>
  <si>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</si>
  <si>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учреждений Новоцимлянского сельского поселения Цимлянского района в рамках подпрограммы «Развитие культуры» муниципальной программы Новоцимлянского сельского поселения «Развитие культуры и туризма» (Субсидии бюджетным учреждениям)</t>
  </si>
  <si>
    <t>04 1 00 00590</t>
  </si>
  <si>
    <t>ФИЗИЧЕСКАЯ КУЛЬТУРА И СПОРТ</t>
  </si>
  <si>
    <t>11</t>
  </si>
  <si>
    <t>Физическая культура</t>
  </si>
  <si>
    <t>Физкультурные и массовые спортивные мероприятия в рамках подпрограммы «Развитие физической культуры и массового спорта Новоцимлянского сельского поселения» муниципальной программы Новоцимлянского сельского поселения «Развитие физической культуры и спорта»  (Иные закупки товаров, работ и услуг для обеспечения государственных (муниципальных) нужд)</t>
  </si>
  <si>
    <t>06 1 00 21950</t>
  </si>
  <si>
    <t>ВСЕГО</t>
  </si>
  <si>
    <t>120</t>
  </si>
  <si>
    <t xml:space="preserve">Расходы на выплаты по оплате труда работников муниципального органа  в рамках обеспечения деятельности Администрации Новоцимлянского сельского поселения (Расходы на выплаты персоналу государственных (муниципальных) органов) </t>
  </si>
  <si>
    <t>240</t>
  </si>
  <si>
    <t xml:space="preserve"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 (Иные закупки товаров, работ и услуг для обеспечения государственных (муниципальных) нужд) </t>
  </si>
  <si>
    <t xml:space="preserve">Реализация направления расходов в рамках обеспечения деятельности Администрации Новоцимлянского сельского поселения (Уплата налогов, сборов и иных платежей) </t>
  </si>
  <si>
    <t>850</t>
  </si>
  <si>
    <t xml:space="preserve">Реализация комплекса мер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Новоцимлянского сельского поселения 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 </t>
  </si>
  <si>
    <t>Непрограммные расходы органов местного самоуправления</t>
  </si>
  <si>
    <t xml:space="preserve"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Новоцимлянского сельского поселения  (Иные закупки товаров, работ и услуг для обеспечения государственных (муниципальных) нужд) </t>
  </si>
  <si>
    <t xml:space="preserve"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</t>
  </si>
  <si>
    <t>610</t>
  </si>
  <si>
    <t xml:space="preserve">Председатель Собрания депутатов-глава </t>
  </si>
  <si>
    <t>Мероприятие по проведению обязательного энергетического обследования, повышение эффективности системы электроснабжения, теплоснабжения и водоснабжения в рамках подпрограммы "Энергосбережение и повышение энергетической эффективности" муниципальной программы Новоцимлянского  сельского поселения "Энергоэффективность и развитие энергетики" (Иные закупки товаров, работ и услуг для обеспечения государственных (муниципальных) нужд</t>
  </si>
  <si>
    <t>05 2 00 99990</t>
  </si>
  <si>
    <t>Реализация направления расходов в рамках непрограммных расходов бюджета Новоцимлянского сельского поселения (Иные закупки товаров, работ и услуг для обеспечения государственных (муниципальных) нужд)</t>
  </si>
  <si>
    <t xml:space="preserve">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</t>
  </si>
  <si>
    <t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( Расходы на выплату персоналу государственных (муниципальных) органов)</t>
  </si>
  <si>
    <t>СОЦИАЛЬНАЯ ПОЛИТИКА</t>
  </si>
  <si>
    <t>10</t>
  </si>
  <si>
    <t>Пенсионное обеспечение</t>
  </si>
  <si>
    <t>99 9 00 10050</t>
  </si>
  <si>
    <t>99 9 00 90110</t>
  </si>
  <si>
    <t>880</t>
  </si>
  <si>
    <t>Условно утвержденные расходы в рамках непрограммных расходов муниципальных органов Новоцимлянского сельского поселения (Специальные расходы)</t>
  </si>
  <si>
    <t>0320021680</t>
  </si>
  <si>
    <t xml:space="preserve">01 3 00 23050 </t>
  </si>
  <si>
    <t>Организация и размещение тематических материалов направленных на информирование населения о безопасном поведении в экстремальных  ситуациях в рамках подпрограммы "Профилактика экстремизма и терроризма в Новоцимлянском сельском поселении" муниципальной программы "Обеспечение общественного порядка и противодействия преступности" (Иные закупки товаров,работ и услуг для обеспечения государственных (муниципальных) нужд)</t>
  </si>
  <si>
    <t>02 2 00 21620</t>
  </si>
  <si>
    <t>02 1 00 21540</t>
  </si>
  <si>
    <t xml:space="preserve">99 9 00 99990  </t>
  </si>
  <si>
    <t>12</t>
  </si>
  <si>
    <t>НАЦИОНАЛЬНАЯ ЭКОНОМИКА</t>
  </si>
  <si>
    <t>09 1 00 21010</t>
  </si>
  <si>
    <t>Другие вопросы в области национальной экономики</t>
  </si>
  <si>
    <t xml:space="preserve">Мероприятия по пропаганде и популяризации предпринимательской деятельности в рамках подпрограммы "Развитие субъектов малого и среднего предпринимательства на территории Новоцимлянского сельского поселения" муниципальной программы Новоцимлянского сельского поселения "Создание условий для развития малого и среднего предпринимательства" (Иные закупки  товаров,работ и услуг для обеспечения государственных (муниципальных)нужд) </t>
  </si>
  <si>
    <t>99 9 00 85010</t>
  </si>
  <si>
    <t>540</t>
  </si>
  <si>
    <t>Иные межбюджетные трансферты на осуществление полномочий по внутреннему муниципальному финансовому контролю в рамках непрограммных расходов органов местного самоуправления (Иные межбюджетные трансферты)</t>
  </si>
  <si>
    <t>Выплаты государственной пенсии за выслугу лет лицам, замещающим муниципальные должности и должности муниципальной службы в рамках непрограммных расходов муниципальных органов Новоцимлянского сельского поселения (Социальные выплаты гражданам, кроме публичных нормативных социальных выплат)</t>
  </si>
  <si>
    <t>Издание и размещение социальной рекламной продукции, направленной на создание в обществе нетерпимости к коррупционному поведению в рамках подпрограммы "Протоводействие коррупции в Новоцимлянском сельском поселении" муниципальной программы "Обеспечение общественного порядка и противодействия преступности" (Иные закупки товаров,работ и услуг для обеспечения государственных (муниципальных) нужд)</t>
  </si>
  <si>
    <t>99 9 00 23060</t>
  </si>
  <si>
    <t xml:space="preserve">01 3 00 23060 </t>
  </si>
  <si>
    <t xml:space="preserve">Расходы на финансовое обеспечение мероприятий, связанных с профилактикой и устранением последствий распространения коронавирусной инфекции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</t>
  </si>
  <si>
    <t>Расходы на финансовое обеспечение мероприятий, связанных с профилактикой и устранением последствий распространения коронавирусной инфекции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</si>
  <si>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Расходы на финансовое обеспечение мероприятий, связанных с профилактикой и устранением последствий распространения коронавирусной инфекции в рамках непрограммных расходов органов местного самоуправления Новоцимлянского сельcкого поселения  (Субсидии бюджетным учреждениям)</t>
  </si>
  <si>
    <t>Мероприятия на развитие материальной базы муниципального образования в сфере обращения с твердыми бытовыми отходами, в рамках подпрограммы "Формирование комплексной системы управления отходами и вторичными материальными ресурсами" муниципальной программы Новоцимлянского сельского поселения "Охрана окружающей среды и рационального природопользования (Иные закупки товаров, работ и услуг для обеспечения государственных (муниципальных ) нужд</t>
  </si>
  <si>
    <t>01 3 00 85020</t>
  </si>
  <si>
    <t>2022</t>
  </si>
  <si>
    <t>Защита населения и территории от чрезвычайных ситуации природного и техногенного характера, пожарная безопасность</t>
  </si>
  <si>
    <t xml:space="preserve">Мероприятия по  обеспечению пожарной безопасностью в рамках подпрограммы "Пожарная безопасность" муниципальной программы Новоцимлянского сельского поселения "Защита населения и территории от чрезвычайных ситуаций, обеспечения пожарной безопасности и безопасности людей на водных объектах" (Иные закупки товаров,работ и услуг для обеспечения государственных (муниципальных) нужд) </t>
  </si>
  <si>
    <t xml:space="preserve">Мероприятия по защите населения от чрезвычайных ситуаций в рамках подпрограммы "Защита населения от чрезвычайных ситуаций" муниципальной программы Новоцимлянского сельского поселения "Защита населения и территории от чрезвычайных ситуаций,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</t>
  </si>
  <si>
    <t xml:space="preserve">Мероприятия по обеспечению безопасности на воде в рамках подпрограммы "Обеспечение безопасности на воде" муниципальной программы Новоцимлянского сельского поселения "ЗЗащита населения и территории от чрезвычайных ситуаций,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</t>
  </si>
  <si>
    <t>Иные межбюджетные трансферты на осуществление полномочий по организации ритуальных услуг в части создания специализированной службы по вопросам похоронного дела 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межбюджетные трансферты)</t>
  </si>
  <si>
    <t>Оснащение объектов спортивной инфраструктуры спортивно-технологическим оборудованием в рамках подпрограммы «Развитие инфраструктуры спорта в Новоцимлянском сельском поселении» муниципальной программы Новоцимлянского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</si>
  <si>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06 2 00 21960</t>
  </si>
  <si>
    <t xml:space="preserve">Новоцимлянского сельского поселения              ________________                            Е.П. Константинова                                                                                      </t>
  </si>
  <si>
    <t>Распределение  бюджетных ассигнований по разделам, подразделам, целевым статьям (муниципальным программам Новоцимлянского сельского поселения и непрограммным направлениям деятельности), группам и подгруппам видов расходов классификации расходов бюджетов на 2022 год и на плановый период 2023 и 2024 годов</t>
  </si>
  <si>
    <t>310</t>
  </si>
  <si>
    <t>04 1 00 L4670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</si>
  <si>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«Развитие культуры» муниципальной программы Новоцимлянского сельского поселения «Развитие культуры и туризма» (Субсидии бюджетным учреждениям) (Субсидии бюджетным учреждениям на иные цели)</t>
  </si>
  <si>
    <t>Приложение  № 3</t>
  </si>
  <si>
    <t xml:space="preserve">Прочие мероприятия по благоустройству на территории Новоцимлянского сельского поселения (Иные закупки товаров, работ и услуг для обеспечения государственных (муниципальных) нужд) </t>
  </si>
  <si>
    <t>к  решению №22 от 18.03.2022 
"О внесении изменений в решение Собрания депутатов
Новоцимлянского сельского поселения от 27.12.2021 № 18
"О бюджете Новоцимлянского сельского поселения 
Цимлянского района на 2022 год и плановый период 2023-2024 годов"</t>
  </si>
</sst>
</file>

<file path=xl/styles.xml><?xml version="1.0" encoding="utf-8"?>
<styleSheet xmlns="http://schemas.openxmlformats.org/spreadsheetml/2006/main">
  <numFmts count="2">
    <numFmt numFmtId="164" formatCode="?"/>
    <numFmt numFmtId="165" formatCode="0.0"/>
  </numFmts>
  <fonts count="8">
    <font>
      <sz val="10"/>
      <name val="Arial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2" fillId="0" borderId="0" xfId="0" applyFont="1" applyBorder="1" applyAlignment="1" applyProtection="1">
      <alignment horizontal="right" vertical="center" wrapText="1"/>
    </xf>
    <xf numFmtId="0" fontId="2" fillId="0" borderId="0" xfId="0" applyFont="1"/>
    <xf numFmtId="0" fontId="2" fillId="0" borderId="0" xfId="0" applyFont="1" applyBorder="1" applyAlignment="1" applyProtection="1">
      <alignment vertical="center"/>
    </xf>
    <xf numFmtId="49" fontId="2" fillId="0" borderId="0" xfId="0" applyNumberFormat="1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right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 applyProtection="1">
      <alignment horizontal="center" vertical="center" wrapText="1"/>
    </xf>
    <xf numFmtId="165" fontId="4" fillId="0" borderId="3" xfId="0" applyNumberFormat="1" applyFont="1" applyFill="1" applyBorder="1" applyAlignment="1" applyProtection="1">
      <alignment horizontal="center" vertical="center"/>
    </xf>
    <xf numFmtId="164" fontId="4" fillId="0" borderId="3" xfId="0" applyNumberFormat="1" applyFont="1" applyFill="1" applyBorder="1" applyAlignment="1" applyProtection="1">
      <alignment horizontal="justify" vertical="center" wrapText="1"/>
    </xf>
    <xf numFmtId="49" fontId="4" fillId="0" borderId="3" xfId="0" applyNumberFormat="1" applyFont="1" applyFill="1" applyBorder="1" applyAlignment="1" applyProtection="1">
      <alignment horizontal="justify" vertical="center"/>
    </xf>
    <xf numFmtId="164" fontId="4" fillId="0" borderId="3" xfId="0" applyNumberFormat="1" applyFont="1" applyFill="1" applyBorder="1" applyAlignment="1" applyProtection="1">
      <alignment horizontal="center" vertical="center" wrapText="1"/>
    </xf>
    <xf numFmtId="165" fontId="5" fillId="0" borderId="3" xfId="0" applyNumberFormat="1" applyFont="1" applyFill="1" applyBorder="1" applyAlignment="1" applyProtection="1">
      <alignment horizontal="center" vertical="center"/>
    </xf>
    <xf numFmtId="165" fontId="6" fillId="0" borderId="3" xfId="0" applyNumberFormat="1" applyFont="1" applyFill="1" applyBorder="1" applyAlignment="1" applyProtection="1">
      <alignment horizontal="center" vertical="center"/>
    </xf>
    <xf numFmtId="165" fontId="6" fillId="0" borderId="3" xfId="0" applyNumberFormat="1" applyFont="1" applyFill="1" applyBorder="1" applyAlignment="1" applyProtection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 applyProtection="1">
      <alignment horizontal="justify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justify" vertical="center" wrapText="1"/>
    </xf>
    <xf numFmtId="164" fontId="4" fillId="0" borderId="3" xfId="0" applyNumberFormat="1" applyFont="1" applyFill="1" applyBorder="1" applyAlignment="1" applyProtection="1">
      <alignment horizontal="left" vertical="center" wrapText="1"/>
    </xf>
    <xf numFmtId="165" fontId="5" fillId="0" borderId="3" xfId="0" applyNumberFormat="1" applyFont="1" applyFill="1" applyBorder="1" applyAlignment="1" applyProtection="1">
      <alignment horizontal="center" vertical="center" wrapText="1"/>
    </xf>
    <xf numFmtId="165" fontId="4" fillId="0" borderId="3" xfId="0" applyNumberFormat="1" applyFont="1" applyFill="1" applyBorder="1" applyAlignment="1" applyProtection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 applyProtection="1">
      <alignment horizontal="justify" vertical="center" wrapText="1"/>
    </xf>
    <xf numFmtId="49" fontId="1" fillId="0" borderId="3" xfId="0" applyNumberFormat="1" applyFont="1" applyFill="1" applyBorder="1" applyAlignment="1" applyProtection="1">
      <alignment horizontal="center" vertical="center" wrapText="1"/>
    </xf>
    <xf numFmtId="165" fontId="1" fillId="0" borderId="3" xfId="0" applyNumberFormat="1" applyFont="1" applyFill="1" applyBorder="1" applyAlignment="1" applyProtection="1">
      <alignment horizontal="center" vertical="center"/>
    </xf>
    <xf numFmtId="165" fontId="2" fillId="0" borderId="3" xfId="0" applyNumberFormat="1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49" fontId="2" fillId="0" borderId="5" xfId="0" applyNumberFormat="1" applyFont="1" applyFill="1" applyBorder="1" applyAlignment="1" applyProtection="1">
      <alignment horizontal="left" wrapText="1"/>
    </xf>
    <xf numFmtId="165" fontId="1" fillId="0" borderId="3" xfId="0" applyNumberFormat="1" applyFont="1" applyFill="1" applyBorder="1" applyAlignment="1" applyProtection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/>
    </xf>
    <xf numFmtId="164" fontId="3" fillId="0" borderId="3" xfId="0" applyNumberFormat="1" applyFont="1" applyFill="1" applyBorder="1" applyAlignment="1" applyProtection="1">
      <alignment horizontal="justify" vertical="center" wrapText="1"/>
    </xf>
    <xf numFmtId="49" fontId="3" fillId="0" borderId="3" xfId="0" applyNumberFormat="1" applyFont="1" applyFill="1" applyBorder="1" applyAlignment="1" applyProtection="1">
      <alignment horizontal="center" vertical="center" wrapText="1"/>
    </xf>
    <xf numFmtId="164" fontId="3" fillId="0" borderId="3" xfId="0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/>
    <xf numFmtId="0" fontId="2" fillId="0" borderId="3" xfId="0" applyFont="1" applyFill="1" applyBorder="1" applyAlignment="1" applyProtection="1">
      <alignment vertical="center"/>
    </xf>
    <xf numFmtId="0" fontId="3" fillId="0" borderId="3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 applyProtection="1">
      <alignment vertical="center"/>
    </xf>
    <xf numFmtId="4" fontId="3" fillId="0" borderId="3" xfId="0" applyNumberFormat="1" applyFont="1" applyFill="1" applyBorder="1" applyAlignment="1" applyProtection="1">
      <alignment horizontal="center" vertical="center"/>
    </xf>
    <xf numFmtId="4" fontId="1" fillId="0" borderId="3" xfId="0" applyNumberFormat="1" applyFont="1" applyFill="1" applyBorder="1" applyAlignment="1" applyProtection="1">
      <alignment horizontal="center" vertical="center"/>
    </xf>
    <xf numFmtId="165" fontId="7" fillId="0" borderId="3" xfId="0" applyNumberFormat="1" applyFont="1" applyFill="1" applyBorder="1" applyAlignment="1" applyProtection="1">
      <alignment horizontal="center" vertical="center"/>
    </xf>
    <xf numFmtId="165" fontId="3" fillId="0" borderId="3" xfId="0" applyNumberFormat="1" applyFont="1" applyFill="1" applyBorder="1" applyAlignment="1" applyProtection="1">
      <alignment horizontal="center" vertical="center"/>
    </xf>
    <xf numFmtId="164" fontId="4" fillId="3" borderId="3" xfId="0" applyNumberFormat="1" applyFont="1" applyFill="1" applyBorder="1" applyAlignment="1" applyProtection="1">
      <alignment horizontal="left" vertical="center" wrapText="1"/>
    </xf>
    <xf numFmtId="49" fontId="4" fillId="3" borderId="3" xfId="0" applyNumberFormat="1" applyFont="1" applyFill="1" applyBorder="1" applyAlignment="1" applyProtection="1">
      <alignment horizontal="center" vertical="center" wrapText="1"/>
    </xf>
    <xf numFmtId="164" fontId="4" fillId="3" borderId="3" xfId="0" applyNumberFormat="1" applyFont="1" applyFill="1" applyBorder="1" applyAlignment="1" applyProtection="1">
      <alignment horizontal="center" vertical="center" wrapText="1"/>
    </xf>
    <xf numFmtId="165" fontId="4" fillId="3" borderId="3" xfId="0" applyNumberFormat="1" applyFont="1" applyFill="1" applyBorder="1" applyAlignment="1" applyProtection="1">
      <alignment horizontal="center" vertical="center"/>
    </xf>
    <xf numFmtId="165" fontId="4" fillId="3" borderId="3" xfId="0" applyNumberFormat="1" applyFont="1" applyFill="1" applyBorder="1" applyAlignment="1" applyProtection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/>
    </xf>
    <xf numFmtId="0" fontId="2" fillId="0" borderId="0" xfId="0" applyFont="1" applyFill="1"/>
    <xf numFmtId="0" fontId="6" fillId="0" borderId="0" xfId="0" applyFont="1"/>
    <xf numFmtId="49" fontId="2" fillId="0" borderId="3" xfId="0" applyNumberFormat="1" applyFont="1" applyFill="1" applyBorder="1" applyAlignment="1" applyProtection="1">
      <alignment horizontal="justify" vertical="center" wrapText="1"/>
    </xf>
    <xf numFmtId="49" fontId="2" fillId="0" borderId="3" xfId="0" applyNumberFormat="1" applyFont="1" applyFill="1" applyBorder="1" applyAlignment="1" applyProtection="1">
      <alignment horizontal="center" vertical="center" wrapText="1"/>
    </xf>
    <xf numFmtId="165" fontId="2" fillId="0" borderId="3" xfId="0" applyNumberFormat="1" applyFont="1" applyFill="1" applyBorder="1" applyAlignment="1" applyProtection="1">
      <alignment horizontal="center" vertical="center" wrapText="1"/>
    </xf>
    <xf numFmtId="49" fontId="3" fillId="0" borderId="3" xfId="0" applyNumberFormat="1" applyFont="1" applyFill="1" applyBorder="1" applyAlignment="1" applyProtection="1">
      <alignment horizontal="justify" vertical="center" wrapText="1"/>
    </xf>
    <xf numFmtId="165" fontId="3" fillId="0" borderId="3" xfId="0" applyNumberFormat="1" applyFont="1" applyFill="1" applyBorder="1" applyAlignment="1" applyProtection="1">
      <alignment horizontal="center" vertical="center" wrapText="1"/>
    </xf>
    <xf numFmtId="164" fontId="2" fillId="0" borderId="3" xfId="0" applyNumberFormat="1" applyFont="1" applyFill="1" applyBorder="1" applyAlignment="1" applyProtection="1">
      <alignment horizontal="justify" vertical="center" wrapText="1"/>
    </xf>
    <xf numFmtId="164" fontId="2" fillId="0" borderId="3" xfId="0" applyNumberFormat="1" applyFont="1" applyFill="1" applyBorder="1" applyAlignment="1" applyProtection="1">
      <alignment horizontal="center" vertical="center" wrapText="1"/>
    </xf>
    <xf numFmtId="164" fontId="2" fillId="0" borderId="3" xfId="0" applyNumberFormat="1" applyFont="1" applyBorder="1" applyAlignment="1" applyProtection="1">
      <alignment horizontal="justify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165" fontId="3" fillId="0" borderId="1" xfId="0" applyNumberFormat="1" applyFont="1" applyFill="1" applyBorder="1" applyAlignment="1" applyProtection="1">
      <alignment horizontal="center" vertical="center" wrapText="1"/>
    </xf>
    <xf numFmtId="164" fontId="4" fillId="2" borderId="3" xfId="0" applyNumberFormat="1" applyFont="1" applyFill="1" applyBorder="1" applyAlignment="1" applyProtection="1">
      <alignment horizontal="justify" vertical="center" wrapText="1"/>
    </xf>
    <xf numFmtId="49" fontId="4" fillId="2" borderId="3" xfId="0" applyNumberFormat="1" applyFont="1" applyFill="1" applyBorder="1" applyAlignment="1" applyProtection="1">
      <alignment horizontal="center" vertical="center" wrapText="1"/>
    </xf>
    <xf numFmtId="164" fontId="4" fillId="2" borderId="3" xfId="0" applyNumberFormat="1" applyFont="1" applyFill="1" applyBorder="1" applyAlignment="1" applyProtection="1">
      <alignment horizontal="center" vertical="center" wrapText="1"/>
    </xf>
    <xf numFmtId="165" fontId="5" fillId="2" borderId="3" xfId="0" applyNumberFormat="1" applyFont="1" applyFill="1" applyBorder="1" applyAlignment="1" applyProtection="1">
      <alignment horizontal="center" vertical="center"/>
    </xf>
    <xf numFmtId="165" fontId="6" fillId="2" borderId="3" xfId="0" applyNumberFormat="1" applyFont="1" applyFill="1" applyBorder="1" applyAlignment="1" applyProtection="1">
      <alignment horizontal="center" vertical="center"/>
    </xf>
    <xf numFmtId="165" fontId="6" fillId="2" borderId="3" xfId="0" applyNumberFormat="1" applyFont="1" applyFill="1" applyBorder="1" applyAlignment="1" applyProtection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horizontal="right" vertical="center" wrapText="1"/>
    </xf>
    <xf numFmtId="164" fontId="1" fillId="0" borderId="0" xfId="0" applyNumberFormat="1" applyFont="1" applyBorder="1" applyAlignment="1" applyProtection="1">
      <alignment horizontal="center" vertical="center" wrapText="1"/>
    </xf>
    <xf numFmtId="0" fontId="0" fillId="0" borderId="0" xfId="0" applyAlignment="1">
      <alignment horizontal="right" vertical="center"/>
    </xf>
    <xf numFmtId="49" fontId="1" fillId="0" borderId="3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75"/>
  <sheetViews>
    <sheetView showGridLines="0" tabSelected="1" view="pageBreakPreview" zoomScale="50" zoomScaleNormal="100" zoomScaleSheetLayoutView="50" workbookViewId="0">
      <selection activeCell="B5" sqref="B5"/>
    </sheetView>
  </sheetViews>
  <sheetFormatPr defaultColWidth="9.140625" defaultRowHeight="10.15" customHeight="1"/>
  <cols>
    <col min="1" max="1" width="9.7109375" style="2" customWidth="1"/>
    <col min="2" max="2" width="74" style="2" customWidth="1"/>
    <col min="3" max="4" width="12.7109375" style="2" customWidth="1"/>
    <col min="5" max="5" width="23.42578125" style="2" customWidth="1"/>
    <col min="6" max="19" width="8.85546875" style="2" hidden="1" customWidth="1"/>
    <col min="20" max="20" width="12.7109375" style="2" customWidth="1"/>
    <col min="21" max="21" width="8.85546875" style="2" hidden="1" customWidth="1"/>
    <col min="22" max="22" width="14" style="2" customWidth="1"/>
    <col min="23" max="25" width="8.85546875" style="2" hidden="1" customWidth="1"/>
    <col min="26" max="26" width="13.28515625" style="2" customWidth="1"/>
    <col min="27" max="27" width="15.28515625" style="2" customWidth="1"/>
    <col min="28" max="16384" width="9.140625" style="2"/>
  </cols>
  <sheetData>
    <row r="1" spans="1:27" ht="17.25" customHeight="1">
      <c r="B1" s="3"/>
      <c r="C1" s="71" t="s">
        <v>137</v>
      </c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71"/>
      <c r="Z1" s="71"/>
      <c r="AA1" s="71"/>
    </row>
    <row r="2" spans="1:27" ht="19.5" customHeight="1">
      <c r="B2" s="72" t="s">
        <v>139</v>
      </c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4"/>
      <c r="AA2" s="74"/>
    </row>
    <row r="3" spans="1:27" ht="15.75" customHeight="1"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</row>
    <row r="4" spans="1:27" ht="60.75" customHeight="1"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X4" s="74"/>
      <c r="Y4" s="74"/>
      <c r="Z4" s="74"/>
      <c r="AA4" s="74"/>
    </row>
    <row r="5" spans="1:27" ht="13.9" customHeight="1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4"/>
      <c r="W5" s="4"/>
      <c r="X5" s="4"/>
      <c r="Y5" s="4"/>
      <c r="Z5" s="6"/>
    </row>
    <row r="6" spans="1:27" ht="74.25" customHeight="1">
      <c r="B6" s="73" t="s">
        <v>133</v>
      </c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  <c r="Z6" s="5"/>
    </row>
    <row r="7" spans="1:27" ht="18.75"/>
    <row r="8" spans="1:27" ht="19.5" customHeight="1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72" t="s">
        <v>0</v>
      </c>
      <c r="W8" s="72"/>
      <c r="X8" s="72"/>
      <c r="Y8" s="72"/>
      <c r="Z8" s="72"/>
      <c r="AA8" s="72"/>
    </row>
    <row r="9" spans="1:27" ht="18.75">
      <c r="B9" s="75" t="s">
        <v>10</v>
      </c>
      <c r="C9" s="75" t="s">
        <v>6</v>
      </c>
      <c r="D9" s="75" t="s">
        <v>7</v>
      </c>
      <c r="E9" s="75" t="s">
        <v>8</v>
      </c>
      <c r="F9" s="75" t="s">
        <v>8</v>
      </c>
      <c r="G9" s="75" t="s">
        <v>8</v>
      </c>
      <c r="H9" s="75" t="s">
        <v>8</v>
      </c>
      <c r="I9" s="75" t="s">
        <v>8</v>
      </c>
      <c r="J9" s="75" t="s">
        <v>8</v>
      </c>
      <c r="K9" s="75" t="s">
        <v>8</v>
      </c>
      <c r="L9" s="75" t="s">
        <v>8</v>
      </c>
      <c r="M9" s="75" t="s">
        <v>8</v>
      </c>
      <c r="N9" s="75" t="s">
        <v>8</v>
      </c>
      <c r="O9" s="75" t="s">
        <v>8</v>
      </c>
      <c r="P9" s="75" t="s">
        <v>8</v>
      </c>
      <c r="Q9" s="75" t="s">
        <v>8</v>
      </c>
      <c r="R9" s="75" t="s">
        <v>8</v>
      </c>
      <c r="S9" s="75" t="s">
        <v>8</v>
      </c>
      <c r="T9" s="75" t="s">
        <v>9</v>
      </c>
      <c r="U9" s="75" t="s">
        <v>10</v>
      </c>
      <c r="V9" s="75" t="s">
        <v>124</v>
      </c>
      <c r="W9" s="77" t="s">
        <v>1</v>
      </c>
      <c r="X9" s="77" t="s">
        <v>1</v>
      </c>
      <c r="Y9" s="76" t="s">
        <v>10</v>
      </c>
      <c r="Z9" s="78">
        <v>2023</v>
      </c>
      <c r="AA9" s="78">
        <v>2024</v>
      </c>
    </row>
    <row r="10" spans="1:27" ht="18.75">
      <c r="B10" s="75"/>
      <c r="C10" s="75" t="s">
        <v>2</v>
      </c>
      <c r="D10" s="75" t="s">
        <v>3</v>
      </c>
      <c r="E10" s="75" t="s">
        <v>4</v>
      </c>
      <c r="F10" s="75" t="s">
        <v>4</v>
      </c>
      <c r="G10" s="75" t="s">
        <v>4</v>
      </c>
      <c r="H10" s="75" t="s">
        <v>4</v>
      </c>
      <c r="I10" s="75" t="s">
        <v>4</v>
      </c>
      <c r="J10" s="75" t="s">
        <v>4</v>
      </c>
      <c r="K10" s="75" t="s">
        <v>4</v>
      </c>
      <c r="L10" s="75" t="s">
        <v>4</v>
      </c>
      <c r="M10" s="75" t="s">
        <v>4</v>
      </c>
      <c r="N10" s="75" t="s">
        <v>4</v>
      </c>
      <c r="O10" s="75" t="s">
        <v>4</v>
      </c>
      <c r="P10" s="75" t="s">
        <v>4</v>
      </c>
      <c r="Q10" s="75" t="s">
        <v>4</v>
      </c>
      <c r="R10" s="75" t="s">
        <v>4</v>
      </c>
      <c r="S10" s="75" t="s">
        <v>4</v>
      </c>
      <c r="T10" s="75" t="s">
        <v>5</v>
      </c>
      <c r="U10" s="75"/>
      <c r="V10" s="75"/>
      <c r="W10" s="77"/>
      <c r="X10" s="77"/>
      <c r="Y10" s="76"/>
      <c r="Z10" s="79"/>
      <c r="AA10" s="79"/>
    </row>
    <row r="11" spans="1:27" ht="18.75" hidden="1" customHeight="1"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7"/>
      <c r="W11" s="38"/>
      <c r="X11" s="38"/>
      <c r="Y11" s="38"/>
      <c r="Z11" s="39"/>
      <c r="AA11" s="39"/>
    </row>
    <row r="12" spans="1:27" ht="18.75">
      <c r="B12" s="40" t="s">
        <v>76</v>
      </c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41">
        <f>V13+V32+V35+V43+V53+V56+V59+V67+V64+V40</f>
        <v>15949.8</v>
      </c>
      <c r="W12" s="41" t="e">
        <f>W13+W32+W35+W43+W53+W56+W59+W67+W64</f>
        <v>#REF!</v>
      </c>
      <c r="X12" s="41" t="e">
        <f>X13+X32+X35+X43+X53+X56+X59+X67+X64</f>
        <v>#REF!</v>
      </c>
      <c r="Y12" s="41" t="e">
        <f>Y13+Y32+Y35+Y43+Y53+Y56+Y59+Y67+Y64</f>
        <v>#VALUE!</v>
      </c>
      <c r="Z12" s="41">
        <f>Z13+Z32+Z35+Z43+Z53+Z56+Z59+Z67+Z64+Z40</f>
        <v>9939.2999999999993</v>
      </c>
      <c r="AA12" s="41">
        <f>AA13+AA32+AA35+AA43+AA53+AA56+AA59+AA67+AA64+AA40</f>
        <v>9596.4</v>
      </c>
    </row>
    <row r="13" spans="1:27" ht="33.4" customHeight="1">
      <c r="B13" s="24" t="s">
        <v>11</v>
      </c>
      <c r="C13" s="25" t="s">
        <v>12</v>
      </c>
      <c r="D13" s="25" t="s">
        <v>13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 t="s">
        <v>11</v>
      </c>
      <c r="V13" s="42">
        <f t="shared" ref="V13:AA13" si="0">V14+V21</f>
        <v>6924</v>
      </c>
      <c r="W13" s="42">
        <f t="shared" si="0"/>
        <v>4148.1000000000004</v>
      </c>
      <c r="X13" s="42">
        <f t="shared" si="0"/>
        <v>4148.1000000000004</v>
      </c>
      <c r="Y13" s="42" t="e">
        <f t="shared" si="0"/>
        <v>#VALUE!</v>
      </c>
      <c r="Z13" s="42">
        <f t="shared" si="0"/>
        <v>4722.3999999999996</v>
      </c>
      <c r="AA13" s="42">
        <f t="shared" si="0"/>
        <v>4504.8</v>
      </c>
    </row>
    <row r="14" spans="1:27" ht="91.15" customHeight="1">
      <c r="B14" s="11" t="s">
        <v>14</v>
      </c>
      <c r="C14" s="8" t="s">
        <v>12</v>
      </c>
      <c r="D14" s="8" t="s">
        <v>15</v>
      </c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 t="s">
        <v>14</v>
      </c>
      <c r="V14" s="9">
        <f>V15+V16+V17+V18+V20+V19</f>
        <v>6807</v>
      </c>
      <c r="W14" s="9">
        <f t="shared" ref="W14:Y14" si="1">W15+W17+W18+W20+W16</f>
        <v>3923.1</v>
      </c>
      <c r="X14" s="9">
        <f t="shared" si="1"/>
        <v>3923.1</v>
      </c>
      <c r="Y14" s="9" t="e">
        <f t="shared" si="1"/>
        <v>#VALUE!</v>
      </c>
      <c r="Z14" s="9">
        <f>Z15+Z17+Z18+Z20+Z16</f>
        <v>4435</v>
      </c>
      <c r="AA14" s="9">
        <f>AA15+AA17+AA18+AA20+AA16</f>
        <v>3973.6</v>
      </c>
    </row>
    <row r="15" spans="1:27" ht="119.25" customHeight="1">
      <c r="A15" s="51"/>
      <c r="B15" s="10" t="s">
        <v>78</v>
      </c>
      <c r="C15" s="8" t="s">
        <v>12</v>
      </c>
      <c r="D15" s="8" t="s">
        <v>15</v>
      </c>
      <c r="E15" s="8" t="s">
        <v>16</v>
      </c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 t="s">
        <v>77</v>
      </c>
      <c r="U15" s="12" t="s">
        <v>17</v>
      </c>
      <c r="V15" s="13">
        <v>5945</v>
      </c>
      <c r="W15" s="14">
        <v>3314.9</v>
      </c>
      <c r="X15" s="14">
        <v>3314.9</v>
      </c>
      <c r="Y15" s="15" t="s">
        <v>17</v>
      </c>
      <c r="Z15" s="16">
        <v>4183.1000000000004</v>
      </c>
      <c r="AA15" s="16">
        <v>3722.8</v>
      </c>
    </row>
    <row r="16" spans="1:27" ht="119.25" customHeight="1">
      <c r="B16" s="10" t="s">
        <v>93</v>
      </c>
      <c r="C16" s="8" t="s">
        <v>12</v>
      </c>
      <c r="D16" s="8" t="s">
        <v>15</v>
      </c>
      <c r="E16" s="8" t="s">
        <v>18</v>
      </c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 t="s">
        <v>77</v>
      </c>
      <c r="U16" s="12"/>
      <c r="V16" s="13">
        <v>2</v>
      </c>
      <c r="W16" s="14"/>
      <c r="X16" s="14"/>
      <c r="Y16" s="15"/>
      <c r="Z16" s="16">
        <v>0</v>
      </c>
      <c r="AA16" s="16">
        <v>0</v>
      </c>
    </row>
    <row r="17" spans="2:27" ht="126" customHeight="1">
      <c r="B17" s="10" t="s">
        <v>80</v>
      </c>
      <c r="C17" s="8" t="s">
        <v>12</v>
      </c>
      <c r="D17" s="8" t="s">
        <v>15</v>
      </c>
      <c r="E17" s="8" t="s">
        <v>18</v>
      </c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 t="s">
        <v>79</v>
      </c>
      <c r="U17" s="12" t="s">
        <v>19</v>
      </c>
      <c r="V17" s="13">
        <v>850.8</v>
      </c>
      <c r="W17" s="14">
        <v>605</v>
      </c>
      <c r="X17" s="14">
        <v>605</v>
      </c>
      <c r="Y17" s="15" t="s">
        <v>19</v>
      </c>
      <c r="Z17" s="16">
        <v>248.7</v>
      </c>
      <c r="AA17" s="16">
        <v>247.6</v>
      </c>
    </row>
    <row r="18" spans="2:27" ht="85.15" customHeight="1">
      <c r="B18" s="53" t="s">
        <v>81</v>
      </c>
      <c r="C18" s="54" t="s">
        <v>12</v>
      </c>
      <c r="D18" s="54" t="s">
        <v>15</v>
      </c>
      <c r="E18" s="54" t="s">
        <v>20</v>
      </c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 t="s">
        <v>82</v>
      </c>
      <c r="U18" s="54" t="s">
        <v>21</v>
      </c>
      <c r="V18" s="27">
        <v>4</v>
      </c>
      <c r="W18" s="27">
        <v>3</v>
      </c>
      <c r="X18" s="27">
        <v>3</v>
      </c>
      <c r="Y18" s="55" t="s">
        <v>21</v>
      </c>
      <c r="Z18" s="23">
        <v>3</v>
      </c>
      <c r="AA18" s="23">
        <v>3</v>
      </c>
    </row>
    <row r="19" spans="2:27" ht="147.75" customHeight="1">
      <c r="B19" s="10" t="s">
        <v>119</v>
      </c>
      <c r="C19" s="8" t="s">
        <v>12</v>
      </c>
      <c r="D19" s="8" t="s">
        <v>15</v>
      </c>
      <c r="E19" s="8" t="s">
        <v>117</v>
      </c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 t="s">
        <v>79</v>
      </c>
      <c r="U19" s="12" t="s">
        <v>23</v>
      </c>
      <c r="V19" s="13">
        <v>5</v>
      </c>
      <c r="W19" s="14">
        <v>0.2</v>
      </c>
      <c r="X19" s="14">
        <v>0.2</v>
      </c>
      <c r="Y19" s="15" t="s">
        <v>23</v>
      </c>
      <c r="Z19" s="16">
        <v>0</v>
      </c>
      <c r="AA19" s="16">
        <v>0</v>
      </c>
    </row>
    <row r="20" spans="2:27" ht="198.75" customHeight="1">
      <c r="B20" s="10" t="s">
        <v>92</v>
      </c>
      <c r="C20" s="8" t="s">
        <v>12</v>
      </c>
      <c r="D20" s="8" t="s">
        <v>15</v>
      </c>
      <c r="E20" s="8" t="s">
        <v>22</v>
      </c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 t="s">
        <v>79</v>
      </c>
      <c r="U20" s="12" t="s">
        <v>23</v>
      </c>
      <c r="V20" s="13">
        <v>0.2</v>
      </c>
      <c r="W20" s="14">
        <v>0.2</v>
      </c>
      <c r="X20" s="14">
        <v>0.2</v>
      </c>
      <c r="Y20" s="15" t="s">
        <v>23</v>
      </c>
      <c r="Z20" s="16">
        <v>0.2</v>
      </c>
      <c r="AA20" s="16">
        <v>0.2</v>
      </c>
    </row>
    <row r="21" spans="2:27" ht="37.9" customHeight="1">
      <c r="B21" s="17" t="s">
        <v>24</v>
      </c>
      <c r="C21" s="8" t="s">
        <v>12</v>
      </c>
      <c r="D21" s="8" t="s">
        <v>25</v>
      </c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 t="s">
        <v>24</v>
      </c>
      <c r="V21" s="9">
        <f>V24+V25+V26+V22+V23</f>
        <v>117</v>
      </c>
      <c r="W21" s="9">
        <f t="shared" ref="W21:Y21" si="2">W24+W25+W26</f>
        <v>225</v>
      </c>
      <c r="X21" s="9">
        <f t="shared" si="2"/>
        <v>225</v>
      </c>
      <c r="Y21" s="9" t="e">
        <f t="shared" si="2"/>
        <v>#VALUE!</v>
      </c>
      <c r="Z21" s="9">
        <f>Z24+Z25+Z26+Z22+Z23</f>
        <v>287.39999999999998</v>
      </c>
      <c r="AA21" s="9">
        <f>AA24+AA25+AA26+AA22+AA23</f>
        <v>531.20000000000005</v>
      </c>
    </row>
    <row r="22" spans="2:27" ht="178.15" customHeight="1">
      <c r="B22" s="19" t="s">
        <v>116</v>
      </c>
      <c r="C22" s="8" t="s">
        <v>12</v>
      </c>
      <c r="D22" s="8" t="s">
        <v>25</v>
      </c>
      <c r="E22" s="8" t="s">
        <v>105</v>
      </c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 t="s">
        <v>79</v>
      </c>
      <c r="U22" s="12" t="s">
        <v>27</v>
      </c>
      <c r="V22" s="13">
        <v>1</v>
      </c>
      <c r="W22" s="14">
        <v>30</v>
      </c>
      <c r="X22" s="14">
        <v>30</v>
      </c>
      <c r="Y22" s="15" t="s">
        <v>27</v>
      </c>
      <c r="Z22" s="16">
        <v>1</v>
      </c>
      <c r="AA22" s="16">
        <v>1</v>
      </c>
    </row>
    <row r="23" spans="2:27" ht="178.15" customHeight="1">
      <c r="B23" s="10" t="s">
        <v>103</v>
      </c>
      <c r="C23" s="8" t="s">
        <v>12</v>
      </c>
      <c r="D23" s="8" t="s">
        <v>25</v>
      </c>
      <c r="E23" s="8" t="s">
        <v>104</v>
      </c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 t="s">
        <v>79</v>
      </c>
      <c r="U23" s="12" t="s">
        <v>27</v>
      </c>
      <c r="V23" s="13">
        <v>1</v>
      </c>
      <c r="W23" s="14">
        <v>30</v>
      </c>
      <c r="X23" s="14">
        <v>30</v>
      </c>
      <c r="Y23" s="15" t="s">
        <v>27</v>
      </c>
      <c r="Z23" s="16">
        <v>1</v>
      </c>
      <c r="AA23" s="16">
        <v>1</v>
      </c>
    </row>
    <row r="24" spans="2:27" ht="178.15" customHeight="1">
      <c r="B24" s="10" t="s">
        <v>83</v>
      </c>
      <c r="C24" s="8" t="s">
        <v>12</v>
      </c>
      <c r="D24" s="8" t="s">
        <v>25</v>
      </c>
      <c r="E24" s="8" t="s">
        <v>26</v>
      </c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 t="s">
        <v>79</v>
      </c>
      <c r="U24" s="12" t="s">
        <v>27</v>
      </c>
      <c r="V24" s="13">
        <v>5</v>
      </c>
      <c r="W24" s="14">
        <v>30</v>
      </c>
      <c r="X24" s="14">
        <v>30</v>
      </c>
      <c r="Y24" s="15" t="s">
        <v>27</v>
      </c>
      <c r="Z24" s="16">
        <v>5</v>
      </c>
      <c r="AA24" s="16">
        <v>5</v>
      </c>
    </row>
    <row r="25" spans="2:27" ht="86.25" customHeight="1">
      <c r="B25" s="17" t="s">
        <v>81</v>
      </c>
      <c r="C25" s="8" t="s">
        <v>12</v>
      </c>
      <c r="D25" s="8" t="s">
        <v>25</v>
      </c>
      <c r="E25" s="8" t="s">
        <v>20</v>
      </c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 t="s">
        <v>82</v>
      </c>
      <c r="U25" s="8" t="s">
        <v>21</v>
      </c>
      <c r="V25" s="13">
        <v>30</v>
      </c>
      <c r="W25" s="14">
        <v>20</v>
      </c>
      <c r="X25" s="14">
        <v>20</v>
      </c>
      <c r="Y25" s="15" t="s">
        <v>21</v>
      </c>
      <c r="Z25" s="16">
        <v>20</v>
      </c>
      <c r="AA25" s="16">
        <v>20</v>
      </c>
    </row>
    <row r="26" spans="2:27" ht="37.15" customHeight="1">
      <c r="B26" s="17" t="s">
        <v>84</v>
      </c>
      <c r="C26" s="8" t="s">
        <v>12</v>
      </c>
      <c r="D26" s="8" t="s">
        <v>25</v>
      </c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9">
        <f>V27+V29+V31+V30+V28</f>
        <v>80</v>
      </c>
      <c r="W26" s="9">
        <f t="shared" ref="W26:Y26" si="3">W27+W29+W31</f>
        <v>175</v>
      </c>
      <c r="X26" s="9">
        <f t="shared" si="3"/>
        <v>175</v>
      </c>
      <c r="Y26" s="9" t="e">
        <f t="shared" si="3"/>
        <v>#VALUE!</v>
      </c>
      <c r="Z26" s="9">
        <f>Z30+Z27+Z29+Z31</f>
        <v>260.39999999999998</v>
      </c>
      <c r="AA26" s="9">
        <f>AA30+AA27+AA29+AA31</f>
        <v>504.2</v>
      </c>
    </row>
    <row r="27" spans="2:27" ht="159" customHeight="1">
      <c r="B27" s="10" t="s">
        <v>85</v>
      </c>
      <c r="C27" s="8" t="s">
        <v>12</v>
      </c>
      <c r="D27" s="8" t="s">
        <v>25</v>
      </c>
      <c r="E27" s="8" t="s">
        <v>28</v>
      </c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 t="s">
        <v>79</v>
      </c>
      <c r="U27" s="12" t="s">
        <v>29</v>
      </c>
      <c r="V27" s="13">
        <v>15</v>
      </c>
      <c r="W27" s="14">
        <v>50</v>
      </c>
      <c r="X27" s="14">
        <v>50</v>
      </c>
      <c r="Y27" s="15" t="s">
        <v>29</v>
      </c>
      <c r="Z27" s="16">
        <v>10</v>
      </c>
      <c r="AA27" s="16">
        <v>10</v>
      </c>
    </row>
    <row r="28" spans="2:27" ht="150" customHeight="1">
      <c r="B28" s="10" t="s">
        <v>30</v>
      </c>
      <c r="C28" s="8" t="s">
        <v>12</v>
      </c>
      <c r="D28" s="8" t="s">
        <v>25</v>
      </c>
      <c r="E28" s="8" t="s">
        <v>31</v>
      </c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 t="s">
        <v>79</v>
      </c>
      <c r="U28" s="12" t="s">
        <v>32</v>
      </c>
      <c r="V28" s="13">
        <v>50</v>
      </c>
      <c r="W28" s="14">
        <v>125</v>
      </c>
      <c r="X28" s="14">
        <v>125</v>
      </c>
      <c r="Y28" s="15" t="s">
        <v>32</v>
      </c>
      <c r="Z28" s="16">
        <v>0</v>
      </c>
      <c r="AA28" s="16">
        <v>0</v>
      </c>
    </row>
    <row r="29" spans="2:27" ht="93.75" customHeight="1">
      <c r="B29" s="10" t="s">
        <v>114</v>
      </c>
      <c r="C29" s="8" t="s">
        <v>12</v>
      </c>
      <c r="D29" s="8" t="s">
        <v>25</v>
      </c>
      <c r="E29" s="8" t="s">
        <v>112</v>
      </c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 t="s">
        <v>113</v>
      </c>
      <c r="U29" s="12" t="s">
        <v>32</v>
      </c>
      <c r="V29" s="13">
        <v>2</v>
      </c>
      <c r="W29" s="14">
        <v>125</v>
      </c>
      <c r="X29" s="14">
        <v>125</v>
      </c>
      <c r="Y29" s="15" t="s">
        <v>32</v>
      </c>
      <c r="Z29" s="16">
        <v>2</v>
      </c>
      <c r="AA29" s="16">
        <v>2</v>
      </c>
    </row>
    <row r="30" spans="2:27" s="35" customFormat="1" ht="101.25" customHeight="1">
      <c r="B30" s="20" t="s">
        <v>100</v>
      </c>
      <c r="C30" s="7" t="s">
        <v>12</v>
      </c>
      <c r="D30" s="7" t="s">
        <v>25</v>
      </c>
      <c r="E30" s="7" t="s">
        <v>98</v>
      </c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 t="s">
        <v>99</v>
      </c>
      <c r="U30" s="12"/>
      <c r="V30" s="13">
        <v>0</v>
      </c>
      <c r="W30" s="13"/>
      <c r="X30" s="13"/>
      <c r="Y30" s="21"/>
      <c r="Z30" s="16">
        <v>248.4</v>
      </c>
      <c r="AA30" s="16">
        <v>492.2</v>
      </c>
    </row>
    <row r="31" spans="2:27" ht="101.25" customHeight="1">
      <c r="B31" s="45" t="s">
        <v>91</v>
      </c>
      <c r="C31" s="46" t="s">
        <v>12</v>
      </c>
      <c r="D31" s="46" t="s">
        <v>25</v>
      </c>
      <c r="E31" s="46" t="s">
        <v>106</v>
      </c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 t="s">
        <v>79</v>
      </c>
      <c r="U31" s="47"/>
      <c r="V31" s="48">
        <v>13</v>
      </c>
      <c r="W31" s="48"/>
      <c r="X31" s="48"/>
      <c r="Y31" s="49"/>
      <c r="Z31" s="50">
        <v>0</v>
      </c>
      <c r="AA31" s="50">
        <v>0</v>
      </c>
    </row>
    <row r="32" spans="2:27" ht="25.15" customHeight="1">
      <c r="B32" s="24" t="s">
        <v>33</v>
      </c>
      <c r="C32" s="25" t="s">
        <v>34</v>
      </c>
      <c r="D32" s="25" t="s">
        <v>13</v>
      </c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 t="s">
        <v>33</v>
      </c>
      <c r="V32" s="26">
        <f>V33</f>
        <v>241.7</v>
      </c>
      <c r="W32" s="26" t="e">
        <f t="shared" ref="W32:AA32" si="4">W33</f>
        <v>#REF!</v>
      </c>
      <c r="X32" s="26" t="e">
        <f t="shared" si="4"/>
        <v>#REF!</v>
      </c>
      <c r="Y32" s="26" t="e">
        <f t="shared" si="4"/>
        <v>#REF!</v>
      </c>
      <c r="Z32" s="26">
        <f t="shared" si="4"/>
        <v>249.3</v>
      </c>
      <c r="AA32" s="26">
        <f t="shared" si="4"/>
        <v>257.60000000000002</v>
      </c>
    </row>
    <row r="33" spans="2:27" ht="40.15" customHeight="1">
      <c r="B33" s="17" t="s">
        <v>35</v>
      </c>
      <c r="C33" s="8" t="s">
        <v>34</v>
      </c>
      <c r="D33" s="8" t="s">
        <v>36</v>
      </c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 t="s">
        <v>35</v>
      </c>
      <c r="V33" s="9">
        <f>V34</f>
        <v>241.7</v>
      </c>
      <c r="W33" s="9" t="e">
        <f>#REF!</f>
        <v>#REF!</v>
      </c>
      <c r="X33" s="9" t="e">
        <f>#REF!</f>
        <v>#REF!</v>
      </c>
      <c r="Y33" s="9" t="e">
        <f>#REF!</f>
        <v>#REF!</v>
      </c>
      <c r="Z33" s="9">
        <f>Z34</f>
        <v>249.3</v>
      </c>
      <c r="AA33" s="9">
        <f>AA34</f>
        <v>257.60000000000002</v>
      </c>
    </row>
    <row r="34" spans="2:27" ht="129" customHeight="1">
      <c r="B34" s="10" t="s">
        <v>86</v>
      </c>
      <c r="C34" s="8" t="s">
        <v>34</v>
      </c>
      <c r="D34" s="8" t="s">
        <v>36</v>
      </c>
      <c r="E34" s="8" t="s">
        <v>37</v>
      </c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 t="s">
        <v>77</v>
      </c>
      <c r="U34" s="12" t="s">
        <v>38</v>
      </c>
      <c r="V34" s="13">
        <v>241.7</v>
      </c>
      <c r="W34" s="14">
        <v>173.3</v>
      </c>
      <c r="X34" s="14">
        <v>173.3</v>
      </c>
      <c r="Y34" s="15" t="s">
        <v>38</v>
      </c>
      <c r="Z34" s="16">
        <v>249.3</v>
      </c>
      <c r="AA34" s="16">
        <v>257.60000000000002</v>
      </c>
    </row>
    <row r="35" spans="2:27" ht="50.1" customHeight="1">
      <c r="B35" s="24" t="s">
        <v>39</v>
      </c>
      <c r="C35" s="25" t="s">
        <v>36</v>
      </c>
      <c r="D35" s="25" t="s">
        <v>13</v>
      </c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 t="s">
        <v>39</v>
      </c>
      <c r="V35" s="26">
        <f>V36</f>
        <v>123.6</v>
      </c>
      <c r="W35" s="26">
        <f t="shared" ref="W35:Y35" si="5">W36</f>
        <v>60.7</v>
      </c>
      <c r="X35" s="26">
        <f t="shared" si="5"/>
        <v>90.7</v>
      </c>
      <c r="Y35" s="26" t="e">
        <f t="shared" si="5"/>
        <v>#VALUE!</v>
      </c>
      <c r="Z35" s="26">
        <f>Z36</f>
        <v>2</v>
      </c>
      <c r="AA35" s="26">
        <f>AA36</f>
        <v>2</v>
      </c>
    </row>
    <row r="36" spans="2:27" ht="66.95" customHeight="1">
      <c r="B36" s="17" t="s">
        <v>125</v>
      </c>
      <c r="C36" s="8" t="s">
        <v>36</v>
      </c>
      <c r="D36" s="8" t="s">
        <v>95</v>
      </c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 t="s">
        <v>40</v>
      </c>
      <c r="V36" s="9">
        <f>V37+V38+V39</f>
        <v>123.6</v>
      </c>
      <c r="W36" s="9">
        <f t="shared" ref="W36:Y36" si="6">W37+W39</f>
        <v>60.7</v>
      </c>
      <c r="X36" s="9">
        <f t="shared" si="6"/>
        <v>90.7</v>
      </c>
      <c r="Y36" s="9" t="e">
        <f t="shared" si="6"/>
        <v>#VALUE!</v>
      </c>
      <c r="Z36" s="9">
        <f>Z37+Z39+Z38</f>
        <v>2</v>
      </c>
      <c r="AA36" s="9">
        <f>AA37+AA39+AA38</f>
        <v>2</v>
      </c>
    </row>
    <row r="37" spans="2:27" ht="151.5" customHeight="1">
      <c r="B37" s="10" t="s">
        <v>126</v>
      </c>
      <c r="C37" s="8" t="s">
        <v>36</v>
      </c>
      <c r="D37" s="8" t="s">
        <v>95</v>
      </c>
      <c r="E37" s="8" t="s">
        <v>41</v>
      </c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 t="s">
        <v>79</v>
      </c>
      <c r="U37" s="12" t="s">
        <v>42</v>
      </c>
      <c r="V37" s="13">
        <v>114.6</v>
      </c>
      <c r="W37" s="13">
        <v>51.7</v>
      </c>
      <c r="X37" s="13">
        <v>78.7</v>
      </c>
      <c r="Y37" s="21" t="s">
        <v>42</v>
      </c>
      <c r="Z37" s="16">
        <v>0</v>
      </c>
      <c r="AA37" s="16">
        <v>0</v>
      </c>
    </row>
    <row r="38" spans="2:27" ht="162" customHeight="1">
      <c r="B38" s="10" t="s">
        <v>127</v>
      </c>
      <c r="C38" s="8" t="s">
        <v>36</v>
      </c>
      <c r="D38" s="8" t="s">
        <v>95</v>
      </c>
      <c r="E38" s="8" t="s">
        <v>101</v>
      </c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 t="s">
        <v>79</v>
      </c>
      <c r="U38" s="12" t="s">
        <v>44</v>
      </c>
      <c r="V38" s="13">
        <v>5</v>
      </c>
      <c r="W38" s="13">
        <v>9</v>
      </c>
      <c r="X38" s="13">
        <v>12</v>
      </c>
      <c r="Y38" s="21" t="s">
        <v>44</v>
      </c>
      <c r="Z38" s="16">
        <v>1</v>
      </c>
      <c r="AA38" s="16">
        <v>1</v>
      </c>
    </row>
    <row r="39" spans="2:27" ht="151.5" customHeight="1">
      <c r="B39" s="10" t="s">
        <v>128</v>
      </c>
      <c r="C39" s="8" t="s">
        <v>36</v>
      </c>
      <c r="D39" s="8" t="s">
        <v>95</v>
      </c>
      <c r="E39" s="8" t="s">
        <v>43</v>
      </c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 t="s">
        <v>79</v>
      </c>
      <c r="U39" s="12" t="s">
        <v>44</v>
      </c>
      <c r="V39" s="13">
        <v>4</v>
      </c>
      <c r="W39" s="13">
        <v>9</v>
      </c>
      <c r="X39" s="13">
        <v>12</v>
      </c>
      <c r="Y39" s="21" t="s">
        <v>44</v>
      </c>
      <c r="Z39" s="16">
        <v>1</v>
      </c>
      <c r="AA39" s="16">
        <v>1</v>
      </c>
    </row>
    <row r="40" spans="2:27" ht="33.4" customHeight="1">
      <c r="B40" s="24" t="s">
        <v>108</v>
      </c>
      <c r="C40" s="25" t="s">
        <v>15</v>
      </c>
      <c r="D40" s="25" t="s">
        <v>13</v>
      </c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 t="s">
        <v>45</v>
      </c>
      <c r="V40" s="26">
        <f>V42</f>
        <v>1</v>
      </c>
      <c r="W40" s="26">
        <f>W42+W44</f>
        <v>39</v>
      </c>
      <c r="X40" s="26">
        <f>X42+X44</f>
        <v>42</v>
      </c>
      <c r="Y40" s="26" t="e">
        <f>Y42+Y44</f>
        <v>#VALUE!</v>
      </c>
      <c r="Z40" s="26">
        <f>Z42</f>
        <v>1</v>
      </c>
      <c r="AA40" s="26">
        <f>AA42</f>
        <v>1</v>
      </c>
    </row>
    <row r="41" spans="2:27" ht="21" customHeight="1">
      <c r="B41" s="17" t="s">
        <v>110</v>
      </c>
      <c r="C41" s="8" t="s">
        <v>15</v>
      </c>
      <c r="D41" s="8" t="s">
        <v>107</v>
      </c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 t="s">
        <v>47</v>
      </c>
      <c r="V41" s="27">
        <f>V42</f>
        <v>1</v>
      </c>
      <c r="W41" s="27">
        <v>30</v>
      </c>
      <c r="X41" s="27">
        <v>30</v>
      </c>
      <c r="Y41" s="27">
        <v>30</v>
      </c>
      <c r="Z41" s="27">
        <f>Z42</f>
        <v>1</v>
      </c>
      <c r="AA41" s="27">
        <f>AA42</f>
        <v>1</v>
      </c>
    </row>
    <row r="42" spans="2:27" ht="177.6" customHeight="1">
      <c r="B42" s="10" t="s">
        <v>111</v>
      </c>
      <c r="C42" s="8" t="s">
        <v>15</v>
      </c>
      <c r="D42" s="8" t="s">
        <v>107</v>
      </c>
      <c r="E42" s="18" t="s">
        <v>109</v>
      </c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 t="s">
        <v>79</v>
      </c>
      <c r="U42" s="12" t="s">
        <v>44</v>
      </c>
      <c r="V42" s="13">
        <v>1</v>
      </c>
      <c r="W42" s="13">
        <v>9</v>
      </c>
      <c r="X42" s="13">
        <v>12</v>
      </c>
      <c r="Y42" s="21" t="s">
        <v>44</v>
      </c>
      <c r="Z42" s="16">
        <v>1</v>
      </c>
      <c r="AA42" s="16">
        <v>1</v>
      </c>
    </row>
    <row r="43" spans="2:27" ht="33.4" customHeight="1">
      <c r="B43" s="24" t="s">
        <v>45</v>
      </c>
      <c r="C43" s="25" t="s">
        <v>46</v>
      </c>
      <c r="D43" s="25" t="s">
        <v>13</v>
      </c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 t="s">
        <v>45</v>
      </c>
      <c r="V43" s="26">
        <f>V44+V46</f>
        <v>2557.6</v>
      </c>
      <c r="W43" s="26">
        <f t="shared" ref="W43:Y43" si="7">W44+W46</f>
        <v>694.8</v>
      </c>
      <c r="X43" s="26">
        <f t="shared" si="7"/>
        <v>597.4</v>
      </c>
      <c r="Y43" s="26" t="e">
        <f t="shared" si="7"/>
        <v>#VALUE!</v>
      </c>
      <c r="Z43" s="26">
        <f>Z44+Z46</f>
        <v>1674.7</v>
      </c>
      <c r="AA43" s="26">
        <f>AA44+AA46</f>
        <v>1564.7</v>
      </c>
    </row>
    <row r="44" spans="2:27" ht="21" customHeight="1">
      <c r="B44" s="17" t="s">
        <v>47</v>
      </c>
      <c r="C44" s="8" t="s">
        <v>46</v>
      </c>
      <c r="D44" s="8" t="s">
        <v>34</v>
      </c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 t="s">
        <v>47</v>
      </c>
      <c r="V44" s="27">
        <f>V45</f>
        <v>30</v>
      </c>
      <c r="W44" s="27">
        <v>30</v>
      </c>
      <c r="X44" s="27">
        <v>30</v>
      </c>
      <c r="Y44" s="27">
        <v>30</v>
      </c>
      <c r="Z44" s="27">
        <f>Z45</f>
        <v>30</v>
      </c>
      <c r="AA44" s="27">
        <f>AA45</f>
        <v>0</v>
      </c>
    </row>
    <row r="45" spans="2:27" ht="203.45" customHeight="1">
      <c r="B45" s="28" t="s">
        <v>89</v>
      </c>
      <c r="C45" s="8" t="s">
        <v>46</v>
      </c>
      <c r="D45" s="8" t="s">
        <v>34</v>
      </c>
      <c r="E45" s="8" t="s">
        <v>48</v>
      </c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 t="s">
        <v>79</v>
      </c>
      <c r="U45" s="12" t="s">
        <v>49</v>
      </c>
      <c r="V45" s="9">
        <v>30</v>
      </c>
      <c r="W45" s="9">
        <v>30</v>
      </c>
      <c r="X45" s="9">
        <v>30</v>
      </c>
      <c r="Y45" s="22" t="s">
        <v>49</v>
      </c>
      <c r="Z45" s="23">
        <v>30</v>
      </c>
      <c r="AA45" s="23">
        <v>0</v>
      </c>
    </row>
    <row r="46" spans="2:27" ht="28.15" customHeight="1">
      <c r="B46" s="17" t="s">
        <v>50</v>
      </c>
      <c r="C46" s="8" t="s">
        <v>46</v>
      </c>
      <c r="D46" s="8" t="s">
        <v>36</v>
      </c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 t="s">
        <v>50</v>
      </c>
      <c r="V46" s="9">
        <f>V47+V48+V50+V52+V51+V49</f>
        <v>2527.6</v>
      </c>
      <c r="W46" s="9">
        <f>W47+W48+W50</f>
        <v>664.8</v>
      </c>
      <c r="X46" s="9">
        <f>X47+X48+X50</f>
        <v>567.4</v>
      </c>
      <c r="Y46" s="9" t="e">
        <f>Y47+Y48+Y50</f>
        <v>#VALUE!</v>
      </c>
      <c r="Z46" s="9">
        <f>Z47+Z48+Z50+Z49</f>
        <v>1644.7</v>
      </c>
      <c r="AA46" s="9">
        <f>AA47+AA48+AA50+AA49</f>
        <v>1564.7</v>
      </c>
    </row>
    <row r="47" spans="2:27" ht="174.6" customHeight="1">
      <c r="B47" s="63" t="s">
        <v>51</v>
      </c>
      <c r="C47" s="64" t="s">
        <v>46</v>
      </c>
      <c r="D47" s="64" t="s">
        <v>36</v>
      </c>
      <c r="E47" s="64" t="s">
        <v>52</v>
      </c>
      <c r="F47" s="64"/>
      <c r="G47" s="64"/>
      <c r="H47" s="64"/>
      <c r="I47" s="64"/>
      <c r="J47" s="64"/>
      <c r="K47" s="64"/>
      <c r="L47" s="64"/>
      <c r="M47" s="64"/>
      <c r="N47" s="64"/>
      <c r="O47" s="64"/>
      <c r="P47" s="64"/>
      <c r="Q47" s="64"/>
      <c r="R47" s="64"/>
      <c r="S47" s="64"/>
      <c r="T47" s="64" t="s">
        <v>79</v>
      </c>
      <c r="U47" s="65" t="s">
        <v>51</v>
      </c>
      <c r="V47" s="66">
        <v>1516.4</v>
      </c>
      <c r="W47" s="67">
        <v>119.1</v>
      </c>
      <c r="X47" s="67">
        <v>119.7</v>
      </c>
      <c r="Y47" s="68" t="s">
        <v>51</v>
      </c>
      <c r="Z47" s="69">
        <v>1500</v>
      </c>
      <c r="AA47" s="69">
        <v>1500</v>
      </c>
    </row>
    <row r="48" spans="2:27" ht="162.6" customHeight="1">
      <c r="B48" s="10" t="s">
        <v>53</v>
      </c>
      <c r="C48" s="8" t="s">
        <v>46</v>
      </c>
      <c r="D48" s="8" t="s">
        <v>36</v>
      </c>
      <c r="E48" s="8" t="s">
        <v>54</v>
      </c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 t="s">
        <v>79</v>
      </c>
      <c r="U48" s="12" t="s">
        <v>53</v>
      </c>
      <c r="V48" s="13">
        <v>171</v>
      </c>
      <c r="W48" s="9">
        <v>328.7</v>
      </c>
      <c r="X48" s="9">
        <v>211.7</v>
      </c>
      <c r="Y48" s="22" t="s">
        <v>53</v>
      </c>
      <c r="Z48" s="23">
        <v>20</v>
      </c>
      <c r="AA48" s="23">
        <v>0</v>
      </c>
    </row>
    <row r="49" spans="1:27" ht="174.75" customHeight="1">
      <c r="B49" s="10" t="s">
        <v>129</v>
      </c>
      <c r="C49" s="8" t="s">
        <v>46</v>
      </c>
      <c r="D49" s="8" t="s">
        <v>36</v>
      </c>
      <c r="E49" s="8" t="s">
        <v>123</v>
      </c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 t="s">
        <v>113</v>
      </c>
      <c r="U49" s="12" t="s">
        <v>53</v>
      </c>
      <c r="V49" s="13">
        <v>26.7</v>
      </c>
      <c r="W49" s="9">
        <v>328.7</v>
      </c>
      <c r="X49" s="9">
        <v>211.7</v>
      </c>
      <c r="Y49" s="22" t="s">
        <v>53</v>
      </c>
      <c r="Z49" s="23">
        <v>26.7</v>
      </c>
      <c r="AA49" s="23">
        <v>26.7</v>
      </c>
    </row>
    <row r="50" spans="1:27" ht="192.6" customHeight="1">
      <c r="B50" s="10" t="s">
        <v>55</v>
      </c>
      <c r="C50" s="8" t="s">
        <v>46</v>
      </c>
      <c r="D50" s="8" t="s">
        <v>36</v>
      </c>
      <c r="E50" s="8" t="s">
        <v>56</v>
      </c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 t="s">
        <v>79</v>
      </c>
      <c r="U50" s="12" t="s">
        <v>55</v>
      </c>
      <c r="V50" s="13">
        <v>778.5</v>
      </c>
      <c r="W50" s="9">
        <v>217</v>
      </c>
      <c r="X50" s="9">
        <v>236</v>
      </c>
      <c r="Y50" s="22" t="s">
        <v>55</v>
      </c>
      <c r="Z50" s="23">
        <v>98</v>
      </c>
      <c r="AA50" s="23">
        <v>38</v>
      </c>
    </row>
    <row r="51" spans="1:27" ht="80.25" customHeight="1">
      <c r="B51" s="29" t="s">
        <v>138</v>
      </c>
      <c r="C51" s="8" t="s">
        <v>46</v>
      </c>
      <c r="D51" s="8" t="s">
        <v>36</v>
      </c>
      <c r="E51" s="8" t="s">
        <v>102</v>
      </c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 t="s">
        <v>79</v>
      </c>
      <c r="U51" s="12"/>
      <c r="V51" s="13">
        <v>30</v>
      </c>
      <c r="W51" s="9"/>
      <c r="X51" s="9"/>
      <c r="Y51" s="22"/>
      <c r="Z51" s="23">
        <v>0</v>
      </c>
      <c r="AA51" s="23">
        <v>0</v>
      </c>
    </row>
    <row r="52" spans="1:27" ht="203.25" customHeight="1">
      <c r="B52" s="10" t="s">
        <v>120</v>
      </c>
      <c r="C52" s="8" t="s">
        <v>46</v>
      </c>
      <c r="D52" s="8" t="s">
        <v>36</v>
      </c>
      <c r="E52" s="8" t="s">
        <v>118</v>
      </c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 t="s">
        <v>79</v>
      </c>
      <c r="U52" s="12"/>
      <c r="V52" s="13">
        <v>5</v>
      </c>
      <c r="W52" s="9"/>
      <c r="X52" s="9"/>
      <c r="Y52" s="22"/>
      <c r="Z52" s="23">
        <v>0</v>
      </c>
      <c r="AA52" s="23">
        <v>0</v>
      </c>
    </row>
    <row r="53" spans="1:27" ht="21" customHeight="1">
      <c r="B53" s="24" t="s">
        <v>57</v>
      </c>
      <c r="C53" s="25" t="s">
        <v>58</v>
      </c>
      <c r="D53" s="25" t="s">
        <v>13</v>
      </c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 t="s">
        <v>57</v>
      </c>
      <c r="V53" s="26">
        <f>V54</f>
        <v>21</v>
      </c>
      <c r="W53" s="26">
        <v>25</v>
      </c>
      <c r="X53" s="26">
        <v>25</v>
      </c>
      <c r="Y53" s="30" t="s">
        <v>57</v>
      </c>
      <c r="Z53" s="31">
        <f>Z55</f>
        <v>10</v>
      </c>
      <c r="AA53" s="31">
        <f>AA55</f>
        <v>0</v>
      </c>
    </row>
    <row r="54" spans="1:27" ht="33.4" customHeight="1">
      <c r="B54" s="17" t="s">
        <v>59</v>
      </c>
      <c r="C54" s="8" t="s">
        <v>58</v>
      </c>
      <c r="D54" s="8" t="s">
        <v>46</v>
      </c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 t="s">
        <v>59</v>
      </c>
      <c r="V54" s="13">
        <f>V55</f>
        <v>21</v>
      </c>
      <c r="W54" s="27">
        <v>24.2</v>
      </c>
      <c r="X54" s="27">
        <v>24.2</v>
      </c>
      <c r="Y54" s="27">
        <v>24.2</v>
      </c>
      <c r="Z54" s="27">
        <f>Z55</f>
        <v>10</v>
      </c>
      <c r="AA54" s="27">
        <f>AA55</f>
        <v>0</v>
      </c>
    </row>
    <row r="55" spans="1:27" ht="179.25" customHeight="1">
      <c r="B55" s="10" t="s">
        <v>122</v>
      </c>
      <c r="C55" s="8" t="s">
        <v>58</v>
      </c>
      <c r="D55" s="8" t="s">
        <v>46</v>
      </c>
      <c r="E55" s="8" t="s">
        <v>90</v>
      </c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 t="s">
        <v>79</v>
      </c>
      <c r="U55" s="12" t="s">
        <v>60</v>
      </c>
      <c r="V55" s="13">
        <v>21</v>
      </c>
      <c r="W55" s="13">
        <v>25</v>
      </c>
      <c r="X55" s="13">
        <v>25</v>
      </c>
      <c r="Y55" s="21" t="s">
        <v>60</v>
      </c>
      <c r="Z55" s="16">
        <v>10</v>
      </c>
      <c r="AA55" s="16">
        <v>0</v>
      </c>
    </row>
    <row r="56" spans="1:27" ht="16.7" customHeight="1">
      <c r="B56" s="24" t="s">
        <v>61</v>
      </c>
      <c r="C56" s="25" t="s">
        <v>62</v>
      </c>
      <c r="D56" s="25" t="s">
        <v>13</v>
      </c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 t="s">
        <v>61</v>
      </c>
      <c r="V56" s="43">
        <f>V58</f>
        <v>15</v>
      </c>
      <c r="W56" s="26">
        <v>10</v>
      </c>
      <c r="X56" s="26">
        <v>10</v>
      </c>
      <c r="Y56" s="30" t="s">
        <v>61</v>
      </c>
      <c r="Z56" s="31">
        <f>Z57</f>
        <v>2</v>
      </c>
      <c r="AA56" s="31">
        <f>AA57</f>
        <v>2</v>
      </c>
    </row>
    <row r="57" spans="1:27" ht="50.1" customHeight="1">
      <c r="B57" s="17" t="s">
        <v>63</v>
      </c>
      <c r="C57" s="8" t="s">
        <v>62</v>
      </c>
      <c r="D57" s="8" t="s">
        <v>46</v>
      </c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 t="s">
        <v>63</v>
      </c>
      <c r="V57" s="13">
        <f>V58</f>
        <v>15</v>
      </c>
      <c r="W57" s="9">
        <v>10</v>
      </c>
      <c r="X57" s="9">
        <v>10</v>
      </c>
      <c r="Y57" s="22" t="s">
        <v>63</v>
      </c>
      <c r="Z57" s="23">
        <f>Z58</f>
        <v>2</v>
      </c>
      <c r="AA57" s="23">
        <f>AA58</f>
        <v>2</v>
      </c>
    </row>
    <row r="58" spans="1:27" ht="122.45" customHeight="1">
      <c r="B58" s="17" t="s">
        <v>64</v>
      </c>
      <c r="C58" s="8" t="s">
        <v>62</v>
      </c>
      <c r="D58" s="8" t="s">
        <v>46</v>
      </c>
      <c r="E58" s="8" t="s">
        <v>65</v>
      </c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 t="s">
        <v>79</v>
      </c>
      <c r="U58" s="8" t="s">
        <v>64</v>
      </c>
      <c r="V58" s="13">
        <v>15</v>
      </c>
      <c r="W58" s="14">
        <v>10</v>
      </c>
      <c r="X58" s="14">
        <v>10</v>
      </c>
      <c r="Y58" s="15" t="s">
        <v>64</v>
      </c>
      <c r="Z58" s="16">
        <v>2</v>
      </c>
      <c r="AA58" s="16">
        <v>2</v>
      </c>
    </row>
    <row r="59" spans="1:27" ht="23.45" customHeight="1">
      <c r="A59" s="52"/>
      <c r="B59" s="56" t="s">
        <v>66</v>
      </c>
      <c r="C59" s="33" t="s">
        <v>67</v>
      </c>
      <c r="D59" s="33" t="s">
        <v>13</v>
      </c>
      <c r="E59" s="33"/>
      <c r="F59" s="33"/>
      <c r="G59" s="33"/>
      <c r="H59" s="33"/>
      <c r="I59" s="33"/>
      <c r="J59" s="33"/>
      <c r="K59" s="33"/>
      <c r="L59" s="33"/>
      <c r="M59" s="33"/>
      <c r="N59" s="33"/>
      <c r="O59" s="33"/>
      <c r="P59" s="33"/>
      <c r="Q59" s="33"/>
      <c r="R59" s="33"/>
      <c r="S59" s="33"/>
      <c r="T59" s="33"/>
      <c r="U59" s="33" t="s">
        <v>66</v>
      </c>
      <c r="V59" s="44">
        <f>V60</f>
        <v>5981.1</v>
      </c>
      <c r="W59" s="44">
        <v>819.3</v>
      </c>
      <c r="X59" s="44">
        <v>819.3</v>
      </c>
      <c r="Y59" s="57" t="s">
        <v>66</v>
      </c>
      <c r="Z59" s="62">
        <f>Z60</f>
        <v>3193.6</v>
      </c>
      <c r="AA59" s="62">
        <f>AA60</f>
        <v>3180</v>
      </c>
    </row>
    <row r="60" spans="1:27" ht="25.15" customHeight="1">
      <c r="A60" s="52"/>
      <c r="B60" s="53" t="s">
        <v>68</v>
      </c>
      <c r="C60" s="54" t="s">
        <v>67</v>
      </c>
      <c r="D60" s="54" t="s">
        <v>12</v>
      </c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 t="s">
        <v>68</v>
      </c>
      <c r="V60" s="44">
        <f>V61+V62+V63</f>
        <v>5981.1</v>
      </c>
      <c r="W60" s="44" t="e">
        <f>#REF!</f>
        <v>#REF!</v>
      </c>
      <c r="X60" s="44" t="e">
        <f>#REF!</f>
        <v>#REF!</v>
      </c>
      <c r="Y60" s="44" t="e">
        <f>#REF!</f>
        <v>#REF!</v>
      </c>
      <c r="Z60" s="44">
        <f>Z61+Z62+Z63</f>
        <v>3193.6</v>
      </c>
      <c r="AA60" s="44">
        <f>AA61+AA62+AA63</f>
        <v>3180</v>
      </c>
    </row>
    <row r="61" spans="1:27" ht="135" customHeight="1">
      <c r="A61" s="52"/>
      <c r="B61" s="58" t="s">
        <v>69</v>
      </c>
      <c r="C61" s="54" t="s">
        <v>67</v>
      </c>
      <c r="D61" s="54" t="s">
        <v>12</v>
      </c>
      <c r="E61" s="54" t="s">
        <v>70</v>
      </c>
      <c r="F61" s="54"/>
      <c r="G61" s="54"/>
      <c r="H61" s="54"/>
      <c r="I61" s="54"/>
      <c r="J61" s="54"/>
      <c r="K61" s="54"/>
      <c r="L61" s="54"/>
      <c r="M61" s="54"/>
      <c r="N61" s="54"/>
      <c r="O61" s="54"/>
      <c r="P61" s="54"/>
      <c r="Q61" s="54"/>
      <c r="R61" s="54"/>
      <c r="S61" s="54"/>
      <c r="T61" s="54" t="s">
        <v>87</v>
      </c>
      <c r="U61" s="59" t="s">
        <v>69</v>
      </c>
      <c r="V61" s="27">
        <v>4254.1000000000004</v>
      </c>
      <c r="W61" s="27">
        <v>819.3</v>
      </c>
      <c r="X61" s="27">
        <v>819.3</v>
      </c>
      <c r="Y61" s="55" t="s">
        <v>69</v>
      </c>
      <c r="Z61" s="23">
        <v>3193.6</v>
      </c>
      <c r="AA61" s="23">
        <v>3180</v>
      </c>
    </row>
    <row r="62" spans="1:27" ht="135" customHeight="1">
      <c r="A62" s="52"/>
      <c r="B62" s="58" t="s">
        <v>136</v>
      </c>
      <c r="C62" s="54" t="s">
        <v>67</v>
      </c>
      <c r="D62" s="54" t="s">
        <v>12</v>
      </c>
      <c r="E62" s="70" t="s">
        <v>135</v>
      </c>
      <c r="F62" s="54"/>
      <c r="G62" s="54"/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  <c r="S62" s="54"/>
      <c r="T62" s="54" t="s">
        <v>87</v>
      </c>
      <c r="U62" s="59" t="s">
        <v>69</v>
      </c>
      <c r="V62" s="27">
        <v>1722</v>
      </c>
      <c r="W62" s="27">
        <v>819.3</v>
      </c>
      <c r="X62" s="27">
        <v>819.3</v>
      </c>
      <c r="Y62" s="55" t="s">
        <v>69</v>
      </c>
      <c r="Z62" s="23">
        <v>0</v>
      </c>
      <c r="AA62" s="23">
        <v>0</v>
      </c>
    </row>
    <row r="63" spans="1:27" ht="135" customHeight="1">
      <c r="A63" s="52"/>
      <c r="B63" s="58" t="s">
        <v>121</v>
      </c>
      <c r="C63" s="54" t="s">
        <v>67</v>
      </c>
      <c r="D63" s="54" t="s">
        <v>12</v>
      </c>
      <c r="E63" s="54" t="s">
        <v>117</v>
      </c>
      <c r="F63" s="54"/>
      <c r="G63" s="54"/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 t="s">
        <v>87</v>
      </c>
      <c r="U63" s="59" t="s">
        <v>69</v>
      </c>
      <c r="V63" s="27">
        <v>5</v>
      </c>
      <c r="W63" s="27">
        <v>819.3</v>
      </c>
      <c r="X63" s="27">
        <v>819.3</v>
      </c>
      <c r="Y63" s="55" t="s">
        <v>69</v>
      </c>
      <c r="Z63" s="23">
        <v>0</v>
      </c>
      <c r="AA63" s="23">
        <v>0</v>
      </c>
    </row>
    <row r="64" spans="1:27" ht="28.5" customHeight="1">
      <c r="B64" s="32" t="s">
        <v>94</v>
      </c>
      <c r="C64" s="33" t="s">
        <v>95</v>
      </c>
      <c r="D64" s="33" t="s">
        <v>13</v>
      </c>
      <c r="E64" s="33"/>
      <c r="F64" s="33"/>
      <c r="G64" s="33"/>
      <c r="H64" s="33"/>
      <c r="I64" s="33"/>
      <c r="J64" s="33"/>
      <c r="K64" s="33"/>
      <c r="L64" s="33"/>
      <c r="M64" s="33"/>
      <c r="N64" s="33"/>
      <c r="O64" s="33"/>
      <c r="P64" s="33"/>
      <c r="Q64" s="33"/>
      <c r="R64" s="33"/>
      <c r="S64" s="33"/>
      <c r="T64" s="33"/>
      <c r="U64" s="34"/>
      <c r="V64" s="44">
        <f>V65</f>
        <v>78.8</v>
      </c>
      <c r="W64" s="26"/>
      <c r="X64" s="26"/>
      <c r="Y64" s="30"/>
      <c r="Z64" s="31">
        <f>Z65</f>
        <v>79.3</v>
      </c>
      <c r="AA64" s="31">
        <f>AA65</f>
        <v>79.3</v>
      </c>
    </row>
    <row r="65" spans="1:27" ht="26.25" customHeight="1">
      <c r="B65" s="10" t="s">
        <v>96</v>
      </c>
      <c r="C65" s="8" t="s">
        <v>95</v>
      </c>
      <c r="D65" s="8" t="s">
        <v>12</v>
      </c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12"/>
      <c r="V65" s="9">
        <f>V66</f>
        <v>78.8</v>
      </c>
      <c r="W65" s="9"/>
      <c r="X65" s="9"/>
      <c r="Y65" s="22"/>
      <c r="Z65" s="23">
        <f>Z66</f>
        <v>79.3</v>
      </c>
      <c r="AA65" s="23">
        <f>AA66</f>
        <v>79.3</v>
      </c>
    </row>
    <row r="66" spans="1:27" ht="129" customHeight="1">
      <c r="B66" s="28" t="s">
        <v>115</v>
      </c>
      <c r="C66" s="8" t="s">
        <v>95</v>
      </c>
      <c r="D66" s="8" t="s">
        <v>12</v>
      </c>
      <c r="E66" s="8" t="s">
        <v>97</v>
      </c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 t="s">
        <v>134</v>
      </c>
      <c r="U66" s="12"/>
      <c r="V66" s="13">
        <v>78.8</v>
      </c>
      <c r="W66" s="14"/>
      <c r="X66" s="14"/>
      <c r="Y66" s="15"/>
      <c r="Z66" s="16">
        <v>79.3</v>
      </c>
      <c r="AA66" s="16">
        <v>79.3</v>
      </c>
    </row>
    <row r="67" spans="1:27" ht="23.45" customHeight="1">
      <c r="A67" s="52"/>
      <c r="B67" s="56" t="s">
        <v>71</v>
      </c>
      <c r="C67" s="33" t="s">
        <v>72</v>
      </c>
      <c r="D67" s="33" t="s">
        <v>13</v>
      </c>
      <c r="E67" s="33"/>
      <c r="F67" s="33"/>
      <c r="G67" s="33"/>
      <c r="H67" s="33"/>
      <c r="I67" s="33"/>
      <c r="J67" s="33"/>
      <c r="K67" s="33"/>
      <c r="L67" s="33"/>
      <c r="M67" s="33"/>
      <c r="N67" s="33"/>
      <c r="O67" s="33"/>
      <c r="P67" s="33"/>
      <c r="Q67" s="33"/>
      <c r="R67" s="33"/>
      <c r="S67" s="33"/>
      <c r="T67" s="33"/>
      <c r="U67" s="33" t="s">
        <v>71</v>
      </c>
      <c r="V67" s="44">
        <f>V68</f>
        <v>6</v>
      </c>
      <c r="W67" s="44">
        <v>30</v>
      </c>
      <c r="X67" s="44">
        <v>30</v>
      </c>
      <c r="Y67" s="57" t="s">
        <v>71</v>
      </c>
      <c r="Z67" s="31">
        <f>Z68</f>
        <v>5</v>
      </c>
      <c r="AA67" s="31">
        <f>AA68</f>
        <v>5</v>
      </c>
    </row>
    <row r="68" spans="1:27" ht="28.15" customHeight="1">
      <c r="A68" s="52"/>
      <c r="B68" s="53" t="s">
        <v>73</v>
      </c>
      <c r="C68" s="54" t="s">
        <v>72</v>
      </c>
      <c r="D68" s="54" t="s">
        <v>12</v>
      </c>
      <c r="E68" s="54"/>
      <c r="F68" s="54"/>
      <c r="G68" s="54"/>
      <c r="H68" s="54"/>
      <c r="I68" s="54"/>
      <c r="J68" s="54"/>
      <c r="K68" s="54"/>
      <c r="L68" s="54"/>
      <c r="M68" s="54"/>
      <c r="N68" s="54"/>
      <c r="O68" s="54"/>
      <c r="P68" s="54"/>
      <c r="Q68" s="54"/>
      <c r="R68" s="54"/>
      <c r="S68" s="54"/>
      <c r="T68" s="54"/>
      <c r="U68" s="54" t="s">
        <v>73</v>
      </c>
      <c r="V68" s="27">
        <f>V69+V70</f>
        <v>6</v>
      </c>
      <c r="W68" s="27">
        <v>30</v>
      </c>
      <c r="X68" s="27">
        <v>30</v>
      </c>
      <c r="Y68" s="55" t="s">
        <v>73</v>
      </c>
      <c r="Z68" s="23">
        <f>Z69+Z70</f>
        <v>5</v>
      </c>
      <c r="AA68" s="23">
        <f>AA69+AA70</f>
        <v>5</v>
      </c>
    </row>
    <row r="69" spans="1:27" ht="151.9" customHeight="1">
      <c r="A69" s="52"/>
      <c r="B69" s="58" t="s">
        <v>74</v>
      </c>
      <c r="C69" s="54" t="s">
        <v>72</v>
      </c>
      <c r="D69" s="54" t="s">
        <v>12</v>
      </c>
      <c r="E69" s="54" t="s">
        <v>75</v>
      </c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4"/>
      <c r="S69" s="54"/>
      <c r="T69" s="54" t="s">
        <v>79</v>
      </c>
      <c r="U69" s="59" t="s">
        <v>74</v>
      </c>
      <c r="V69" s="27">
        <v>3</v>
      </c>
      <c r="W69" s="27">
        <v>30</v>
      </c>
      <c r="X69" s="27">
        <v>30</v>
      </c>
      <c r="Y69" s="55" t="s">
        <v>74</v>
      </c>
      <c r="Z69" s="23">
        <v>5</v>
      </c>
      <c r="AA69" s="23">
        <v>5</v>
      </c>
    </row>
    <row r="70" spans="1:27" ht="151.9" customHeight="1">
      <c r="A70" s="52"/>
      <c r="B70" s="60" t="s">
        <v>130</v>
      </c>
      <c r="C70" s="54" t="s">
        <v>72</v>
      </c>
      <c r="D70" s="54" t="s">
        <v>12</v>
      </c>
      <c r="E70" s="61" t="s">
        <v>131</v>
      </c>
      <c r="F70" s="54"/>
      <c r="G70" s="54"/>
      <c r="H70" s="54"/>
      <c r="I70" s="54"/>
      <c r="J70" s="54"/>
      <c r="K70" s="54"/>
      <c r="L70" s="54"/>
      <c r="M70" s="54"/>
      <c r="N70" s="54"/>
      <c r="O70" s="54"/>
      <c r="P70" s="54"/>
      <c r="Q70" s="54"/>
      <c r="R70" s="54"/>
      <c r="S70" s="54"/>
      <c r="T70" s="54" t="s">
        <v>79</v>
      </c>
      <c r="U70" s="59" t="s">
        <v>74</v>
      </c>
      <c r="V70" s="27">
        <v>3</v>
      </c>
      <c r="W70" s="27">
        <v>30</v>
      </c>
      <c r="X70" s="27">
        <v>30</v>
      </c>
      <c r="Y70" s="55" t="s">
        <v>74</v>
      </c>
      <c r="Z70" s="23">
        <v>0</v>
      </c>
      <c r="AA70" s="23">
        <v>0</v>
      </c>
    </row>
    <row r="73" spans="1:27" ht="31.9" customHeight="1">
      <c r="B73" s="2" t="s">
        <v>88</v>
      </c>
    </row>
    <row r="75" spans="1:27" ht="31.15" customHeight="1">
      <c r="B75" s="2" t="s">
        <v>132</v>
      </c>
    </row>
  </sheetData>
  <mergeCells count="16">
    <mergeCell ref="C1:AA1"/>
    <mergeCell ref="V8:AA8"/>
    <mergeCell ref="B6:Y6"/>
    <mergeCell ref="B2:AA4"/>
    <mergeCell ref="V9:V10"/>
    <mergeCell ref="Y9:Y10"/>
    <mergeCell ref="X9:X10"/>
    <mergeCell ref="Z9:Z10"/>
    <mergeCell ref="AA9:AA10"/>
    <mergeCell ref="W9:W10"/>
    <mergeCell ref="C9:C10"/>
    <mergeCell ref="T9:T10"/>
    <mergeCell ref="E9:S10"/>
    <mergeCell ref="B9:B10"/>
    <mergeCell ref="U9:U10"/>
    <mergeCell ref="D9:D10"/>
  </mergeCells>
  <pageMargins left="0.39370078740157483" right="0.39370078740157483" top="0.59055118110236227" bottom="0.59055118110236227" header="0.39370078740157483" footer="0.39370078740157483"/>
  <pageSetup paperSize="9" scale="48" fitToHeight="0" orientation="portrait" r:id="rId1"/>
  <headerFooter alignWithMargins="0"/>
  <rowBreaks count="4" manualBreakCount="4">
    <brk id="22" max="27" man="1"/>
    <brk id="34" max="27" man="1"/>
    <brk id="48" max="27" man="1"/>
    <brk id="66" max="2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1-й год</vt:lpstr>
      <vt:lpstr>'1-й год'!Заголовки_для_печати</vt:lpstr>
      <vt:lpstr>'1-й год'!Область_печати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dc:description>POI HSSF rep:2.41.2.106</dc:description>
  <cp:lastModifiedBy>Людмила</cp:lastModifiedBy>
  <cp:lastPrinted>2022-03-04T10:45:01Z</cp:lastPrinted>
  <dcterms:created xsi:type="dcterms:W3CDTF">2017-02-21T11:06:02Z</dcterms:created>
  <dcterms:modified xsi:type="dcterms:W3CDTF">2022-03-15T05:58:09Z</dcterms:modified>
</cp:coreProperties>
</file>