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год'!$8:$8</definedName>
    <definedName name="_xlnm.Print_Area" localSheetId="0">'1-й год'!$A$1:$AB$78</definedName>
  </definedNames>
  <calcPr calcId="125725"/>
</workbook>
</file>

<file path=xl/calcChain.xml><?xml version="1.0" encoding="utf-8"?>
<calcChain xmlns="http://schemas.openxmlformats.org/spreadsheetml/2006/main">
  <c r="V58" i="1"/>
  <c r="V20" l="1"/>
  <c r="V66"/>
  <c r="V44" l="1"/>
  <c r="V31"/>
  <c r="V55" l="1"/>
  <c r="V18"/>
  <c r="V11"/>
  <c r="V41" l="1"/>
  <c r="V34"/>
  <c r="V38"/>
  <c r="V39"/>
  <c r="Y38"/>
  <c r="X38"/>
  <c r="W38"/>
  <c r="V65"/>
  <c r="V63"/>
  <c r="V62" s="1"/>
  <c r="V52"/>
  <c r="V51" s="1"/>
  <c r="V10" l="1"/>
  <c r="W58"/>
  <c r="X58"/>
  <c r="Y58"/>
  <c r="W31" l="1"/>
  <c r="W30" s="1"/>
  <c r="X31"/>
  <c r="X30" s="1"/>
  <c r="Y31"/>
  <c r="Y30" s="1"/>
  <c r="V30"/>
  <c r="W20" l="1"/>
  <c r="X20"/>
  <c r="Y20"/>
  <c r="W44" l="1"/>
  <c r="W41" s="1"/>
  <c r="X44"/>
  <c r="X41" s="1"/>
  <c r="Y44"/>
  <c r="Y41" s="1"/>
  <c r="V33"/>
  <c r="X19" l="1"/>
  <c r="X18" s="1"/>
  <c r="W34" l="1"/>
  <c r="W33" s="1"/>
  <c r="X34"/>
  <c r="X33" s="1"/>
  <c r="Y34"/>
  <c r="Y33" s="1"/>
  <c r="W19"/>
  <c r="W18" s="1"/>
  <c r="Y19"/>
  <c r="Y18" s="1"/>
  <c r="W11"/>
  <c r="X11"/>
  <c r="Y11"/>
  <c r="V57"/>
  <c r="V54"/>
  <c r="V9" l="1"/>
  <c r="W10"/>
  <c r="W9" s="1"/>
  <c r="X10"/>
  <c r="X9" s="1"/>
  <c r="Y10"/>
  <c r="Y9" s="1"/>
</calcChain>
</file>

<file path=xl/sharedStrings.xml><?xml version="1.0" encoding="utf-8"?>
<sst xmlns="http://schemas.openxmlformats.org/spreadsheetml/2006/main" count="384" uniqueCount="142">
  <si>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</si>
  <si>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</si>
  <si>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</si>
  <si>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</si>
  <si>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</si>
  <si>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</si>
  <si>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</si>
  <si>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</si>
  <si>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</si>
  <si>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</si>
  <si>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</si>
  <si>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</si>
  <si>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</si>
  <si>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</si>
  <si>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</si>
  <si>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</si>
  <si>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</si>
  <si>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</si>
  <si>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</si>
  <si>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</si>
  <si>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</si>
  <si>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</si>
  <si>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</si>
  <si>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</si>
  <si>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</si>
  <si>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</si>
  <si>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</si>
  <si>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</si>
  <si>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</si>
  <si>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</si>
  <si>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</si>
  <si>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</si>
  <si>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</si>
  <si>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</si>
  <si>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</si>
  <si>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</si>
  <si>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</si>
  <si>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</si>
  <si>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</si>
  <si>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</si>
  <si>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</si>
  <si>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</si>
  <si>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</si>
  <si>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</si>
  <si>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</si>
  <si>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</si>
  <si>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</si>
  <si>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</si>
  <si>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</si>
  <si>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</si>
  <si>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</si>
  <si>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</si>
  <si>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</si>
  <si>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</si>
  <si>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</si>
  <si>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</si>
  <si>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</si>
  <si>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</si>
  <si>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</si>
  <si>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</si>
  <si>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</si>
  <si>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</si>
  <si>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</si>
  <si>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</si>
  <si>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</si>
  <si>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</si>
  <si>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</si>
  <si>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</si>
  <si>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</si>
  <si>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</si>
  <si>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</si>
  <si>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</si>
  <si>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</si>
  <si>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</si>
  <si>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</si>
  <si>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</si>
  <si>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</si>
  <si>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</si>
  <si>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</si>
  <si>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</si>
  <si>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</si>
  <si>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</si>
  <si>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</si>
  <si>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</si>
  <si>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</si>
  <si>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</si>
  <si>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</si>
  <si>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</si>
  <si>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</si>
  <si>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</si>
  <si>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</si>
  <si>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</si>
  <si>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</si>
  <si>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</si>
  <si>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</si>
  <si>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</si>
  <si>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</si>
  <si>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</si>
  <si>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</si>
  <si>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</si>
  <si>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</si>
  <si>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</si>
  <si>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</si>
  <si>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</si>
  <si>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</si>
  <si>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</si>
  <si>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</si>
  <si>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</si>
  <si>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</si>
  <si>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</si>
  <si>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</si>
  <si>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</si>
  <si>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</si>
  <si>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</si>
  <si>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</si>
  <si>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</si>
  <si>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</si>
  <si>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99 9 00 99050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</si>
  <si>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</si>
  <si>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</si>
  <si>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</si>
  <si>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</si>
  <si>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</si>
  <si>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</si>
  <si>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</si>
  <si>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</si>
  <si>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2021 год и на плановый период 2022 и 2023 годов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</si>
  <si>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</si>
  <si>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</si>
  <si>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</si>
  <si>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</si>
  <si>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</si>
  <si>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</si>
  <si>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</si>
  <si>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</si>
  <si>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</si>
  <si>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05 2 00 23380</t>
  </si>
  <si>
    <t>Заместитель Председатель Собраия депутатов           __________А.П.Шестопалов</t>
  </si>
  <si>
    <t>Расходы на реализацию проектов инициативного бюджетирования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учреждениям)</t>
  </si>
  <si>
    <t>04.1.00.S4643</t>
  </si>
  <si>
    <t xml:space="preserve">Председатель Собрания депутатов-глава Новоцимлянского сельского поселения     __________Е.П. Константинова                                </t>
  </si>
  <si>
    <t>Приложение №2 
к  решению от 08.11.2021 №8 
"О внесении изменений в решение Собрания депутатов
Новоцимлянского сельского поселения от 25.12.2020 № 142
"О бюджете Новоцимлянского сельского поселения 
Цимлянского района на 2021 год и плановый период 2022-2023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</si>
</sst>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1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0" fillId="0" borderId="0" xfId="0" applyFont="1"/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left"/>
    </xf>
    <xf numFmtId="0" fontId="2" fillId="0" borderId="0" xfId="0" applyNumberFormat="1" applyFont="1" applyBorder="1" applyAlignment="1" applyProtection="1">
      <alignment horizontal="right" vertical="center" wrapText="1"/>
    </xf>
    <xf numFmtId="0" fontId="0" fillId="0" borderId="0" xfId="0" applyNumberFormat="1"/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77"/>
  <sheetViews>
    <sheetView showGridLines="0" tabSelected="1" view="pageBreakPreview" topLeftCell="A52" zoomScale="60" zoomScaleNormal="100" workbookViewId="0">
      <selection activeCell="Z6" sqref="Z6:Z7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8" ht="139.5" customHeight="1">
      <c r="B1" s="3"/>
      <c r="C1" s="60" t="s">
        <v>141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</row>
    <row r="2" spans="2:28" ht="13.9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4"/>
      <c r="X2" s="4"/>
      <c r="Y2" s="4"/>
      <c r="Z2" s="6"/>
    </row>
    <row r="3" spans="2:28" ht="74.25" customHeight="1">
      <c r="B3" s="63" t="s">
        <v>126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5"/>
    </row>
    <row r="4" spans="2:28" ht="18.75"/>
    <row r="5" spans="2:28" ht="19.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62" t="s">
        <v>0</v>
      </c>
      <c r="W5" s="62"/>
      <c r="X5" s="62"/>
      <c r="Y5" s="62"/>
      <c r="Z5" s="62"/>
      <c r="AA5" s="62"/>
    </row>
    <row r="6" spans="2:28" ht="18.75">
      <c r="B6" s="64" t="s">
        <v>10</v>
      </c>
      <c r="C6" s="64" t="s">
        <v>6</v>
      </c>
      <c r="D6" s="64" t="s">
        <v>7</v>
      </c>
      <c r="E6" s="64" t="s">
        <v>8</v>
      </c>
      <c r="F6" s="64" t="s">
        <v>8</v>
      </c>
      <c r="G6" s="64" t="s">
        <v>8</v>
      </c>
      <c r="H6" s="64" t="s">
        <v>8</v>
      </c>
      <c r="I6" s="64" t="s">
        <v>8</v>
      </c>
      <c r="J6" s="64" t="s">
        <v>8</v>
      </c>
      <c r="K6" s="64" t="s">
        <v>8</v>
      </c>
      <c r="L6" s="64" t="s">
        <v>8</v>
      </c>
      <c r="M6" s="64" t="s">
        <v>8</v>
      </c>
      <c r="N6" s="64" t="s">
        <v>8</v>
      </c>
      <c r="O6" s="64" t="s">
        <v>8</v>
      </c>
      <c r="P6" s="64" t="s">
        <v>8</v>
      </c>
      <c r="Q6" s="64" t="s">
        <v>8</v>
      </c>
      <c r="R6" s="64" t="s">
        <v>8</v>
      </c>
      <c r="S6" s="64" t="s">
        <v>8</v>
      </c>
      <c r="T6" s="64" t="s">
        <v>9</v>
      </c>
      <c r="U6" s="64" t="s">
        <v>10</v>
      </c>
      <c r="V6" s="64" t="s">
        <v>105</v>
      </c>
      <c r="W6" s="56" t="s">
        <v>1</v>
      </c>
      <c r="X6" s="56" t="s">
        <v>1</v>
      </c>
      <c r="Y6" s="65" t="s">
        <v>10</v>
      </c>
      <c r="Z6" s="66" t="s">
        <v>128</v>
      </c>
      <c r="AA6" s="54">
        <v>2023</v>
      </c>
      <c r="AB6" s="49"/>
    </row>
    <row r="7" spans="2:28" ht="18.75">
      <c r="B7" s="64"/>
      <c r="C7" s="64" t="s">
        <v>2</v>
      </c>
      <c r="D7" s="64" t="s">
        <v>3</v>
      </c>
      <c r="E7" s="64" t="s">
        <v>4</v>
      </c>
      <c r="F7" s="64" t="s">
        <v>4</v>
      </c>
      <c r="G7" s="64" t="s">
        <v>4</v>
      </c>
      <c r="H7" s="64" t="s">
        <v>4</v>
      </c>
      <c r="I7" s="64" t="s">
        <v>4</v>
      </c>
      <c r="J7" s="64" t="s">
        <v>4</v>
      </c>
      <c r="K7" s="64" t="s">
        <v>4</v>
      </c>
      <c r="L7" s="64" t="s">
        <v>4</v>
      </c>
      <c r="M7" s="64" t="s">
        <v>4</v>
      </c>
      <c r="N7" s="64" t="s">
        <v>4</v>
      </c>
      <c r="O7" s="64" t="s">
        <v>4</v>
      </c>
      <c r="P7" s="64" t="s">
        <v>4</v>
      </c>
      <c r="Q7" s="64" t="s">
        <v>4</v>
      </c>
      <c r="R7" s="64" t="s">
        <v>4</v>
      </c>
      <c r="S7" s="64" t="s">
        <v>4</v>
      </c>
      <c r="T7" s="64" t="s">
        <v>5</v>
      </c>
      <c r="U7" s="64"/>
      <c r="V7" s="64"/>
      <c r="W7" s="56"/>
      <c r="X7" s="56"/>
      <c r="Y7" s="65"/>
      <c r="Z7" s="56"/>
      <c r="AA7" s="55"/>
      <c r="AB7" s="49"/>
    </row>
    <row r="8" spans="2:28" ht="18.75" hidden="1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2"/>
      <c r="W8" s="43"/>
      <c r="X8" s="43"/>
      <c r="Y8" s="43"/>
      <c r="Z8" s="43"/>
      <c r="AA8" s="44"/>
      <c r="AB8" s="49"/>
    </row>
    <row r="9" spans="2:28" ht="18.75">
      <c r="B9" s="45" t="s">
        <v>76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6">
        <f>V10+V30+V33+V41+V51+V54+V57+V65+V62+V38</f>
        <v>14338.600000000002</v>
      </c>
      <c r="W9" s="46" t="e">
        <f>W10+W30+W33+W41+W51+W54+W57+W65+W62</f>
        <v>#REF!</v>
      </c>
      <c r="X9" s="46" t="e">
        <f>X10+X30+X33+X41+X51+X54+X57+X65+X62</f>
        <v>#REF!</v>
      </c>
      <c r="Y9" s="46" t="e">
        <f>Y10+Y30+Y33+Y41+Y51+Y54+Y57+Y65+Y62</f>
        <v>#VALUE!</v>
      </c>
      <c r="Z9" s="46">
        <v>9633.7999999999993</v>
      </c>
      <c r="AA9" s="46">
        <v>9718.9</v>
      </c>
      <c r="AB9" s="49"/>
    </row>
    <row r="10" spans="2:28" ht="33.4" customHeight="1">
      <c r="B10" s="28" t="s">
        <v>11</v>
      </c>
      <c r="C10" s="48" t="s">
        <v>12</v>
      </c>
      <c r="D10" s="48" t="s">
        <v>13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 t="s">
        <v>11</v>
      </c>
      <c r="V10" s="47">
        <f>V11+V20+V19</f>
        <v>5544.4</v>
      </c>
      <c r="W10" s="47" t="e">
        <f t="shared" ref="W10:Y10" si="0">W11+W20</f>
        <v>#REF!</v>
      </c>
      <c r="X10" s="47" t="e">
        <f t="shared" si="0"/>
        <v>#REF!</v>
      </c>
      <c r="Y10" s="47" t="e">
        <f t="shared" si="0"/>
        <v>#VALUE!</v>
      </c>
      <c r="Z10" s="47">
        <v>4758.7</v>
      </c>
      <c r="AA10" s="47">
        <v>5071</v>
      </c>
      <c r="AB10" s="49"/>
    </row>
    <row r="11" spans="2:28" ht="91.15" customHeight="1">
      <c r="B11" s="11" t="s">
        <v>14</v>
      </c>
      <c r="C11" s="8" t="s">
        <v>12</v>
      </c>
      <c r="D11" s="8" t="s">
        <v>15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 t="s">
        <v>14</v>
      </c>
      <c r="V11" s="9">
        <f>V12+V13+V14+V15+V17+V16</f>
        <v>5127.0999999999995</v>
      </c>
      <c r="W11" s="9">
        <f t="shared" ref="W11:Y11" si="1">W12+W14+W15+W17+W13</f>
        <v>3923.1</v>
      </c>
      <c r="X11" s="9">
        <f t="shared" si="1"/>
        <v>3923.1</v>
      </c>
      <c r="Y11" s="9" t="e">
        <f t="shared" si="1"/>
        <v>#VALUE!</v>
      </c>
      <c r="Z11" s="9">
        <v>4475.1000000000004</v>
      </c>
      <c r="AA11" s="9">
        <v>4559</v>
      </c>
      <c r="AB11" s="49"/>
    </row>
    <row r="12" spans="2:28" ht="119.25" customHeight="1">
      <c r="B12" s="10" t="s">
        <v>78</v>
      </c>
      <c r="C12" s="8" t="s">
        <v>12</v>
      </c>
      <c r="D12" s="8" t="s">
        <v>15</v>
      </c>
      <c r="E12" s="8" t="s">
        <v>16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 t="s">
        <v>77</v>
      </c>
      <c r="U12" s="12" t="s">
        <v>17</v>
      </c>
      <c r="V12" s="13">
        <v>4407</v>
      </c>
      <c r="W12" s="14">
        <v>3314.9</v>
      </c>
      <c r="X12" s="14">
        <v>3314.9</v>
      </c>
      <c r="Y12" s="15" t="s">
        <v>17</v>
      </c>
      <c r="Z12" s="16">
        <v>4101.8999999999996</v>
      </c>
      <c r="AA12" s="17">
        <v>4265.8</v>
      </c>
      <c r="AB12" s="49"/>
    </row>
    <row r="13" spans="2:28" ht="119.25" customHeight="1">
      <c r="B13" s="10" t="s">
        <v>90</v>
      </c>
      <c r="C13" s="8" t="s">
        <v>12</v>
      </c>
      <c r="D13" s="8" t="s">
        <v>15</v>
      </c>
      <c r="E13" s="8" t="s">
        <v>18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 t="s">
        <v>77</v>
      </c>
      <c r="U13" s="12"/>
      <c r="V13" s="13">
        <v>2</v>
      </c>
      <c r="W13" s="14"/>
      <c r="X13" s="14"/>
      <c r="Y13" s="15"/>
      <c r="Z13" s="16">
        <v>0</v>
      </c>
      <c r="AA13" s="17">
        <v>0</v>
      </c>
      <c r="AB13" s="49"/>
    </row>
    <row r="14" spans="2:28" ht="126" customHeight="1">
      <c r="B14" s="10" t="s">
        <v>80</v>
      </c>
      <c r="C14" s="8" t="s">
        <v>12</v>
      </c>
      <c r="D14" s="8" t="s">
        <v>15</v>
      </c>
      <c r="E14" s="8" t="s">
        <v>18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 t="s">
        <v>79</v>
      </c>
      <c r="U14" s="12" t="s">
        <v>19</v>
      </c>
      <c r="V14" s="13">
        <v>708.9</v>
      </c>
      <c r="W14" s="14">
        <v>605</v>
      </c>
      <c r="X14" s="14">
        <v>605</v>
      </c>
      <c r="Y14" s="15" t="s">
        <v>19</v>
      </c>
      <c r="Z14" s="16">
        <v>370</v>
      </c>
      <c r="AA14" s="17">
        <v>290</v>
      </c>
      <c r="AB14" s="49"/>
    </row>
    <row r="15" spans="2:28" ht="85.15" customHeight="1">
      <c r="B15" s="18" t="s">
        <v>81</v>
      </c>
      <c r="C15" s="8" t="s">
        <v>12</v>
      </c>
      <c r="D15" s="8" t="s">
        <v>15</v>
      </c>
      <c r="E15" s="8" t="s">
        <v>20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82</v>
      </c>
      <c r="U15" s="8" t="s">
        <v>21</v>
      </c>
      <c r="V15" s="13">
        <v>4</v>
      </c>
      <c r="W15" s="14">
        <v>3</v>
      </c>
      <c r="X15" s="14">
        <v>3</v>
      </c>
      <c r="Y15" s="15" t="s">
        <v>21</v>
      </c>
      <c r="Z15" s="16">
        <v>3</v>
      </c>
      <c r="AA15" s="17">
        <v>3</v>
      </c>
      <c r="AB15" s="49"/>
    </row>
    <row r="16" spans="2:28" ht="147.75" customHeight="1">
      <c r="B16" s="10" t="s">
        <v>122</v>
      </c>
      <c r="C16" s="8" t="s">
        <v>12</v>
      </c>
      <c r="D16" s="8" t="s">
        <v>15</v>
      </c>
      <c r="E16" s="8" t="s">
        <v>120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79</v>
      </c>
      <c r="U16" s="12" t="s">
        <v>23</v>
      </c>
      <c r="V16" s="13">
        <v>5</v>
      </c>
      <c r="W16" s="14">
        <v>0.2</v>
      </c>
      <c r="X16" s="14">
        <v>0.2</v>
      </c>
      <c r="Y16" s="15" t="s">
        <v>23</v>
      </c>
      <c r="Z16" s="16">
        <v>0</v>
      </c>
      <c r="AA16" s="17">
        <v>0</v>
      </c>
      <c r="AB16" s="49"/>
    </row>
    <row r="17" spans="2:28" ht="198.75" customHeight="1">
      <c r="B17" s="10" t="s">
        <v>89</v>
      </c>
      <c r="C17" s="8" t="s">
        <v>12</v>
      </c>
      <c r="D17" s="8" t="s">
        <v>15</v>
      </c>
      <c r="E17" s="8" t="s">
        <v>22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79</v>
      </c>
      <c r="U17" s="12" t="s">
        <v>23</v>
      </c>
      <c r="V17" s="13">
        <v>0.2</v>
      </c>
      <c r="W17" s="14">
        <v>0.2</v>
      </c>
      <c r="X17" s="14">
        <v>0.2</v>
      </c>
      <c r="Y17" s="15" t="s">
        <v>23</v>
      </c>
      <c r="Z17" s="16">
        <v>0.2</v>
      </c>
      <c r="AA17" s="17">
        <v>0.2</v>
      </c>
      <c r="AB17" s="49"/>
    </row>
    <row r="18" spans="2:28" ht="37.9" customHeight="1">
      <c r="B18" s="18" t="s">
        <v>99</v>
      </c>
      <c r="C18" s="8" t="s">
        <v>12</v>
      </c>
      <c r="D18" s="19" t="s">
        <v>62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 t="s">
        <v>24</v>
      </c>
      <c r="V18" s="13">
        <f>V19</f>
        <v>140</v>
      </c>
      <c r="W18" s="14" t="e">
        <f t="shared" ref="W18:Y19" si="2">W19+W22+W23</f>
        <v>#REF!</v>
      </c>
      <c r="X18" s="14" t="e">
        <f t="shared" si="2"/>
        <v>#REF!</v>
      </c>
      <c r="Y18" s="14" t="e">
        <f t="shared" si="2"/>
        <v>#VALUE!</v>
      </c>
      <c r="Z18" s="13">
        <v>0</v>
      </c>
      <c r="AA18" s="13">
        <v>0</v>
      </c>
      <c r="AB18" s="49"/>
    </row>
    <row r="19" spans="2:28" ht="107.25" customHeight="1">
      <c r="B19" s="20" t="s">
        <v>118</v>
      </c>
      <c r="C19" s="21" t="s">
        <v>12</v>
      </c>
      <c r="D19" s="21" t="s">
        <v>62</v>
      </c>
      <c r="E19" s="21" t="s">
        <v>117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 t="s">
        <v>97</v>
      </c>
      <c r="U19" s="21" t="s">
        <v>24</v>
      </c>
      <c r="V19" s="13">
        <v>140</v>
      </c>
      <c r="W19" s="13" t="e">
        <f t="shared" si="2"/>
        <v>#REF!</v>
      </c>
      <c r="X19" s="13" t="e">
        <f t="shared" si="2"/>
        <v>#REF!</v>
      </c>
      <c r="Y19" s="13" t="e">
        <f t="shared" si="2"/>
        <v>#VALUE!</v>
      </c>
      <c r="Z19" s="13">
        <v>0</v>
      </c>
      <c r="AA19" s="13">
        <v>0</v>
      </c>
      <c r="AB19" s="49"/>
    </row>
    <row r="20" spans="2:28" ht="37.9" customHeight="1">
      <c r="B20" s="18" t="s">
        <v>24</v>
      </c>
      <c r="C20" s="8" t="s">
        <v>12</v>
      </c>
      <c r="D20" s="8" t="s">
        <v>25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 t="s">
        <v>24</v>
      </c>
      <c r="V20" s="9">
        <f>V23+V24+V21+V22+V25+V26+V27+V28+V29</f>
        <v>277.3</v>
      </c>
      <c r="W20" s="9" t="e">
        <f>W23+W24+#REF!</f>
        <v>#REF!</v>
      </c>
      <c r="X20" s="9" t="e">
        <f>X23+X24+#REF!</f>
        <v>#REF!</v>
      </c>
      <c r="Y20" s="9" t="e">
        <f>Y23+Y24+#REF!</f>
        <v>#VALUE!</v>
      </c>
      <c r="Z20" s="9">
        <v>283.60000000000002</v>
      </c>
      <c r="AA20" s="9">
        <v>512</v>
      </c>
      <c r="AB20" s="49"/>
    </row>
    <row r="21" spans="2:28" ht="178.15" customHeight="1">
      <c r="B21" s="22" t="s">
        <v>119</v>
      </c>
      <c r="C21" s="8" t="s">
        <v>12</v>
      </c>
      <c r="D21" s="8" t="s">
        <v>25</v>
      </c>
      <c r="E21" s="8" t="s">
        <v>106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79</v>
      </c>
      <c r="U21" s="12" t="s">
        <v>27</v>
      </c>
      <c r="V21" s="13">
        <v>1</v>
      </c>
      <c r="W21" s="14">
        <v>30</v>
      </c>
      <c r="X21" s="14">
        <v>30</v>
      </c>
      <c r="Y21" s="15" t="s">
        <v>27</v>
      </c>
      <c r="Z21" s="16">
        <v>1</v>
      </c>
      <c r="AA21" s="17">
        <v>1</v>
      </c>
      <c r="AB21" s="49"/>
    </row>
    <row r="22" spans="2:28" ht="178.15" customHeight="1">
      <c r="B22" s="10" t="s">
        <v>103</v>
      </c>
      <c r="C22" s="8" t="s">
        <v>12</v>
      </c>
      <c r="D22" s="8" t="s">
        <v>25</v>
      </c>
      <c r="E22" s="8" t="s">
        <v>104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79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7">
        <v>1</v>
      </c>
      <c r="AB22" s="49"/>
    </row>
    <row r="23" spans="2:28" ht="178.15" customHeight="1">
      <c r="B23" s="10" t="s">
        <v>83</v>
      </c>
      <c r="C23" s="8" t="s">
        <v>12</v>
      </c>
      <c r="D23" s="8" t="s">
        <v>25</v>
      </c>
      <c r="E23" s="8" t="s">
        <v>26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79</v>
      </c>
      <c r="U23" s="12" t="s">
        <v>27</v>
      </c>
      <c r="V23" s="13">
        <v>5</v>
      </c>
      <c r="W23" s="14">
        <v>30</v>
      </c>
      <c r="X23" s="14">
        <v>30</v>
      </c>
      <c r="Y23" s="15" t="s">
        <v>27</v>
      </c>
      <c r="Z23" s="16">
        <v>5</v>
      </c>
      <c r="AA23" s="17">
        <v>5</v>
      </c>
      <c r="AB23" s="49"/>
    </row>
    <row r="24" spans="2:28" ht="86.25" customHeight="1">
      <c r="B24" s="18" t="s">
        <v>81</v>
      </c>
      <c r="C24" s="8" t="s">
        <v>12</v>
      </c>
      <c r="D24" s="8" t="s">
        <v>25</v>
      </c>
      <c r="E24" s="8" t="s">
        <v>20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82</v>
      </c>
      <c r="U24" s="8" t="s">
        <v>21</v>
      </c>
      <c r="V24" s="13">
        <v>30</v>
      </c>
      <c r="W24" s="14">
        <v>20</v>
      </c>
      <c r="X24" s="14">
        <v>20</v>
      </c>
      <c r="Y24" s="15" t="s">
        <v>21</v>
      </c>
      <c r="Z24" s="16">
        <v>30</v>
      </c>
      <c r="AA24" s="17">
        <v>20</v>
      </c>
      <c r="AB24" s="49"/>
    </row>
    <row r="25" spans="2:28" ht="159" customHeight="1">
      <c r="B25" s="10" t="s">
        <v>84</v>
      </c>
      <c r="C25" s="8" t="s">
        <v>12</v>
      </c>
      <c r="D25" s="8" t="s">
        <v>25</v>
      </c>
      <c r="E25" s="8" t="s">
        <v>28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79</v>
      </c>
      <c r="U25" s="12" t="s">
        <v>29</v>
      </c>
      <c r="V25" s="13">
        <v>35</v>
      </c>
      <c r="W25" s="14">
        <v>50</v>
      </c>
      <c r="X25" s="14">
        <v>50</v>
      </c>
      <c r="Y25" s="15" t="s">
        <v>29</v>
      </c>
      <c r="Z25" s="16">
        <v>10</v>
      </c>
      <c r="AA25" s="17">
        <v>10</v>
      </c>
      <c r="AB25" s="49"/>
    </row>
    <row r="26" spans="2:28" ht="150" customHeight="1">
      <c r="B26" s="10" t="s">
        <v>30</v>
      </c>
      <c r="C26" s="8" t="s">
        <v>12</v>
      </c>
      <c r="D26" s="8" t="s">
        <v>25</v>
      </c>
      <c r="E26" s="8" t="s">
        <v>31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 t="s">
        <v>79</v>
      </c>
      <c r="U26" s="12" t="s">
        <v>32</v>
      </c>
      <c r="V26" s="13">
        <v>154.6</v>
      </c>
      <c r="W26" s="14">
        <v>125</v>
      </c>
      <c r="X26" s="14">
        <v>125</v>
      </c>
      <c r="Y26" s="15" t="s">
        <v>32</v>
      </c>
      <c r="Z26" s="16">
        <v>0</v>
      </c>
      <c r="AA26" s="17">
        <v>0</v>
      </c>
      <c r="AB26" s="49"/>
    </row>
    <row r="27" spans="2:28" ht="93.75" customHeight="1">
      <c r="B27" s="10" t="s">
        <v>115</v>
      </c>
      <c r="C27" s="8" t="s">
        <v>12</v>
      </c>
      <c r="D27" s="8" t="s">
        <v>25</v>
      </c>
      <c r="E27" s="8" t="s">
        <v>113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114</v>
      </c>
      <c r="U27" s="12" t="s">
        <v>32</v>
      </c>
      <c r="V27" s="13">
        <v>2</v>
      </c>
      <c r="W27" s="14">
        <v>125</v>
      </c>
      <c r="X27" s="14">
        <v>125</v>
      </c>
      <c r="Y27" s="15" t="s">
        <v>32</v>
      </c>
      <c r="Z27" s="16">
        <v>2</v>
      </c>
      <c r="AA27" s="17">
        <v>2</v>
      </c>
      <c r="AB27" s="49"/>
    </row>
    <row r="28" spans="2:28" s="40" customFormat="1" ht="101.25" customHeight="1">
      <c r="B28" s="23" t="s">
        <v>98</v>
      </c>
      <c r="C28" s="7" t="s">
        <v>12</v>
      </c>
      <c r="D28" s="7" t="s">
        <v>25</v>
      </c>
      <c r="E28" s="7" t="s">
        <v>96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 t="s">
        <v>97</v>
      </c>
      <c r="U28" s="12"/>
      <c r="V28" s="13">
        <v>0</v>
      </c>
      <c r="W28" s="13"/>
      <c r="X28" s="13"/>
      <c r="Y28" s="24"/>
      <c r="Z28" s="16">
        <v>234.6</v>
      </c>
      <c r="AA28" s="17">
        <v>473</v>
      </c>
      <c r="AB28" s="49"/>
    </row>
    <row r="29" spans="2:28" ht="101.25" customHeight="1">
      <c r="B29" s="23" t="s">
        <v>88</v>
      </c>
      <c r="C29" s="8" t="s">
        <v>12</v>
      </c>
      <c r="D29" s="8" t="s">
        <v>25</v>
      </c>
      <c r="E29" s="8" t="s">
        <v>107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79</v>
      </c>
      <c r="U29" s="12"/>
      <c r="V29" s="9">
        <v>48.7</v>
      </c>
      <c r="W29" s="9"/>
      <c r="X29" s="9"/>
      <c r="Y29" s="25"/>
      <c r="Z29" s="26">
        <v>0</v>
      </c>
      <c r="AA29" s="27">
        <v>0</v>
      </c>
      <c r="AB29" s="49"/>
    </row>
    <row r="30" spans="2:28" ht="25.15" customHeight="1">
      <c r="B30" s="28" t="s">
        <v>33</v>
      </c>
      <c r="C30" s="48" t="s">
        <v>34</v>
      </c>
      <c r="D30" s="48" t="s">
        <v>13</v>
      </c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 t="s">
        <v>33</v>
      </c>
      <c r="V30" s="29">
        <f>V31</f>
        <v>240.2</v>
      </c>
      <c r="W30" s="29" t="e">
        <f t="shared" ref="W30:Y30" si="3">W31</f>
        <v>#REF!</v>
      </c>
      <c r="X30" s="29" t="e">
        <f t="shared" si="3"/>
        <v>#REF!</v>
      </c>
      <c r="Y30" s="29" t="e">
        <f t="shared" si="3"/>
        <v>#REF!</v>
      </c>
      <c r="Z30" s="29">
        <v>242.6</v>
      </c>
      <c r="AA30" s="29">
        <v>251.6</v>
      </c>
      <c r="AB30" s="49"/>
    </row>
    <row r="31" spans="2:28" ht="40.15" customHeight="1">
      <c r="B31" s="18" t="s">
        <v>35</v>
      </c>
      <c r="C31" s="8" t="s">
        <v>34</v>
      </c>
      <c r="D31" s="8" t="s">
        <v>36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 t="s">
        <v>35</v>
      </c>
      <c r="V31" s="9">
        <f>V32</f>
        <v>240.2</v>
      </c>
      <c r="W31" s="9" t="e">
        <f>#REF!</f>
        <v>#REF!</v>
      </c>
      <c r="X31" s="9" t="e">
        <f>#REF!</f>
        <v>#REF!</v>
      </c>
      <c r="Y31" s="9" t="e">
        <f>#REF!</f>
        <v>#REF!</v>
      </c>
      <c r="Z31" s="9">
        <v>242.6</v>
      </c>
      <c r="AA31" s="9">
        <v>251.6</v>
      </c>
      <c r="AB31" s="49"/>
    </row>
    <row r="32" spans="2:28" ht="129" customHeight="1">
      <c r="B32" s="10" t="s">
        <v>85</v>
      </c>
      <c r="C32" s="8" t="s">
        <v>34</v>
      </c>
      <c r="D32" s="8" t="s">
        <v>36</v>
      </c>
      <c r="E32" s="8" t="s">
        <v>37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77</v>
      </c>
      <c r="U32" s="12" t="s">
        <v>38</v>
      </c>
      <c r="V32" s="13">
        <v>240.2</v>
      </c>
      <c r="W32" s="14">
        <v>173.3</v>
      </c>
      <c r="X32" s="14">
        <v>173.3</v>
      </c>
      <c r="Y32" s="15" t="s">
        <v>38</v>
      </c>
      <c r="Z32" s="16">
        <v>242.6</v>
      </c>
      <c r="AA32" s="17">
        <v>251.6</v>
      </c>
      <c r="AB32" s="49"/>
    </row>
    <row r="33" spans="2:28" ht="50.1" customHeight="1">
      <c r="B33" s="28" t="s">
        <v>39</v>
      </c>
      <c r="C33" s="48" t="s">
        <v>36</v>
      </c>
      <c r="D33" s="48" t="s">
        <v>13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 t="s">
        <v>39</v>
      </c>
      <c r="V33" s="29">
        <f>V34</f>
        <v>94.1</v>
      </c>
      <c r="W33" s="29">
        <f t="shared" ref="W33:Y33" si="4">W34</f>
        <v>60.7</v>
      </c>
      <c r="X33" s="29">
        <f t="shared" si="4"/>
        <v>90.7</v>
      </c>
      <c r="Y33" s="29" t="e">
        <f t="shared" si="4"/>
        <v>#VALUE!</v>
      </c>
      <c r="Z33" s="29">
        <v>61</v>
      </c>
      <c r="AA33" s="29">
        <v>61</v>
      </c>
      <c r="AB33" s="49"/>
    </row>
    <row r="34" spans="2:28" ht="66.95" customHeight="1">
      <c r="B34" s="18" t="s">
        <v>129</v>
      </c>
      <c r="C34" s="8" t="s">
        <v>36</v>
      </c>
      <c r="D34" s="8" t="s">
        <v>92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 t="s">
        <v>40</v>
      </c>
      <c r="V34" s="9">
        <f>V35+V36+V37</f>
        <v>94.1</v>
      </c>
      <c r="W34" s="9">
        <f t="shared" ref="W34:Y34" si="5">W35+W37</f>
        <v>60.7</v>
      </c>
      <c r="X34" s="9">
        <f t="shared" si="5"/>
        <v>90.7</v>
      </c>
      <c r="Y34" s="9" t="e">
        <f t="shared" si="5"/>
        <v>#VALUE!</v>
      </c>
      <c r="Z34" s="9">
        <v>61</v>
      </c>
      <c r="AA34" s="9">
        <v>61</v>
      </c>
      <c r="AB34" s="49"/>
    </row>
    <row r="35" spans="2:28" ht="151.5" customHeight="1">
      <c r="B35" s="10" t="s">
        <v>130</v>
      </c>
      <c r="C35" s="8" t="s">
        <v>36</v>
      </c>
      <c r="D35" s="8" t="s">
        <v>92</v>
      </c>
      <c r="E35" s="8" t="s">
        <v>41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 t="s">
        <v>79</v>
      </c>
      <c r="U35" s="12" t="s">
        <v>42</v>
      </c>
      <c r="V35" s="13">
        <v>89.1</v>
      </c>
      <c r="W35" s="13">
        <v>51.7</v>
      </c>
      <c r="X35" s="13">
        <v>78.7</v>
      </c>
      <c r="Y35" s="24" t="s">
        <v>42</v>
      </c>
      <c r="Z35" s="16">
        <v>54</v>
      </c>
      <c r="AA35" s="17">
        <v>54</v>
      </c>
      <c r="AB35" s="49"/>
    </row>
    <row r="36" spans="2:28" ht="162" customHeight="1">
      <c r="B36" s="10" t="s">
        <v>131</v>
      </c>
      <c r="C36" s="8" t="s">
        <v>36</v>
      </c>
      <c r="D36" s="8" t="s">
        <v>92</v>
      </c>
      <c r="E36" s="8" t="s">
        <v>100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 t="s">
        <v>79</v>
      </c>
      <c r="U36" s="12" t="s">
        <v>44</v>
      </c>
      <c r="V36" s="13">
        <v>2</v>
      </c>
      <c r="W36" s="13">
        <v>9</v>
      </c>
      <c r="X36" s="13">
        <v>12</v>
      </c>
      <c r="Y36" s="24" t="s">
        <v>44</v>
      </c>
      <c r="Z36" s="16">
        <v>5</v>
      </c>
      <c r="AA36" s="17">
        <v>5</v>
      </c>
      <c r="AB36" s="49"/>
    </row>
    <row r="37" spans="2:28" ht="151.5" customHeight="1">
      <c r="B37" s="10" t="s">
        <v>132</v>
      </c>
      <c r="C37" s="8" t="s">
        <v>36</v>
      </c>
      <c r="D37" s="8" t="s">
        <v>92</v>
      </c>
      <c r="E37" s="8" t="s">
        <v>43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79</v>
      </c>
      <c r="U37" s="12" t="s">
        <v>44</v>
      </c>
      <c r="V37" s="13">
        <v>3</v>
      </c>
      <c r="W37" s="13">
        <v>9</v>
      </c>
      <c r="X37" s="13">
        <v>12</v>
      </c>
      <c r="Y37" s="24" t="s">
        <v>44</v>
      </c>
      <c r="Z37" s="16">
        <v>2</v>
      </c>
      <c r="AA37" s="17">
        <v>2</v>
      </c>
      <c r="AB37" s="49"/>
    </row>
    <row r="38" spans="2:28" ht="33.4" customHeight="1">
      <c r="B38" s="28" t="s">
        <v>109</v>
      </c>
      <c r="C38" s="48" t="s">
        <v>15</v>
      </c>
      <c r="D38" s="48" t="s">
        <v>13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 t="s">
        <v>45</v>
      </c>
      <c r="V38" s="29">
        <f>V40</f>
        <v>1</v>
      </c>
      <c r="W38" s="29">
        <f>W40+W42</f>
        <v>39</v>
      </c>
      <c r="X38" s="29">
        <f>X40+X42</f>
        <v>42</v>
      </c>
      <c r="Y38" s="29" t="e">
        <f>Y40+Y42</f>
        <v>#VALUE!</v>
      </c>
      <c r="Z38" s="29">
        <v>1</v>
      </c>
      <c r="AA38" s="29">
        <v>1</v>
      </c>
      <c r="AB38" s="49"/>
    </row>
    <row r="39" spans="2:28" ht="21" customHeight="1">
      <c r="B39" s="18" t="s">
        <v>111</v>
      </c>
      <c r="C39" s="8" t="s">
        <v>15</v>
      </c>
      <c r="D39" s="8" t="s">
        <v>108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 t="s">
        <v>47</v>
      </c>
      <c r="V39" s="30">
        <f>V40</f>
        <v>1</v>
      </c>
      <c r="W39" s="30">
        <v>30</v>
      </c>
      <c r="X39" s="30">
        <v>30</v>
      </c>
      <c r="Y39" s="30">
        <v>30</v>
      </c>
      <c r="Z39" s="30">
        <v>1</v>
      </c>
      <c r="AA39" s="30">
        <v>1</v>
      </c>
      <c r="AB39" s="49"/>
    </row>
    <row r="40" spans="2:28" ht="177.6" customHeight="1">
      <c r="B40" s="10" t="s">
        <v>112</v>
      </c>
      <c r="C40" s="8" t="s">
        <v>15</v>
      </c>
      <c r="D40" s="8" t="s">
        <v>108</v>
      </c>
      <c r="E40" s="21" t="s">
        <v>110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79</v>
      </c>
      <c r="U40" s="12" t="s">
        <v>44</v>
      </c>
      <c r="V40" s="13">
        <v>1</v>
      </c>
      <c r="W40" s="13">
        <v>9</v>
      </c>
      <c r="X40" s="13">
        <v>12</v>
      </c>
      <c r="Y40" s="24" t="s">
        <v>44</v>
      </c>
      <c r="Z40" s="16">
        <v>1</v>
      </c>
      <c r="AA40" s="17">
        <v>1</v>
      </c>
      <c r="AB40" s="49"/>
    </row>
    <row r="41" spans="2:28" ht="33.4" customHeight="1">
      <c r="B41" s="28" t="s">
        <v>45</v>
      </c>
      <c r="C41" s="48" t="s">
        <v>46</v>
      </c>
      <c r="D41" s="48" t="s">
        <v>13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 t="s">
        <v>45</v>
      </c>
      <c r="V41" s="29">
        <f>V42+V44</f>
        <v>2506.9</v>
      </c>
      <c r="W41" s="29">
        <f t="shared" ref="W41:Y41" si="6">W42+W44</f>
        <v>694.8</v>
      </c>
      <c r="X41" s="29">
        <f t="shared" si="6"/>
        <v>597.4</v>
      </c>
      <c r="Y41" s="29" t="e">
        <f t="shared" si="6"/>
        <v>#VALUE!</v>
      </c>
      <c r="Z41" s="29">
        <v>1150</v>
      </c>
      <c r="AA41" s="29">
        <v>980</v>
      </c>
      <c r="AB41" s="49"/>
    </row>
    <row r="42" spans="2:28" ht="21" customHeight="1">
      <c r="B42" s="18" t="s">
        <v>47</v>
      </c>
      <c r="C42" s="8" t="s">
        <v>46</v>
      </c>
      <c r="D42" s="8" t="s">
        <v>34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 t="s">
        <v>47</v>
      </c>
      <c r="V42" s="30">
        <v>30</v>
      </c>
      <c r="W42" s="30">
        <v>30</v>
      </c>
      <c r="X42" s="30">
        <v>30</v>
      </c>
      <c r="Y42" s="30">
        <v>30</v>
      </c>
      <c r="Z42" s="30">
        <v>30</v>
      </c>
      <c r="AA42" s="30">
        <v>30</v>
      </c>
      <c r="AB42" s="49"/>
    </row>
    <row r="43" spans="2:28" ht="203.45" customHeight="1">
      <c r="B43" s="31" t="s">
        <v>87</v>
      </c>
      <c r="C43" s="8" t="s">
        <v>46</v>
      </c>
      <c r="D43" s="8" t="s">
        <v>34</v>
      </c>
      <c r="E43" s="8" t="s">
        <v>48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79</v>
      </c>
      <c r="U43" s="12" t="s">
        <v>49</v>
      </c>
      <c r="V43" s="9">
        <v>30</v>
      </c>
      <c r="W43" s="9">
        <v>30</v>
      </c>
      <c r="X43" s="9">
        <v>30</v>
      </c>
      <c r="Y43" s="25" t="s">
        <v>49</v>
      </c>
      <c r="Z43" s="26">
        <v>30</v>
      </c>
      <c r="AA43" s="27">
        <v>30</v>
      </c>
      <c r="AB43" s="49"/>
    </row>
    <row r="44" spans="2:28" ht="28.15" customHeight="1">
      <c r="B44" s="18" t="s">
        <v>50</v>
      </c>
      <c r="C44" s="8" t="s">
        <v>46</v>
      </c>
      <c r="D44" s="8" t="s">
        <v>36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50</v>
      </c>
      <c r="V44" s="9">
        <f>V45+V46+V48+V50+V49+V47</f>
        <v>2476.9</v>
      </c>
      <c r="W44" s="9">
        <f>W45+W46+W48</f>
        <v>664.8</v>
      </c>
      <c r="X44" s="9">
        <f>X45+X46+X48</f>
        <v>567.4</v>
      </c>
      <c r="Y44" s="9" t="e">
        <f>Y45+Y46+Y48</f>
        <v>#VALUE!</v>
      </c>
      <c r="Z44" s="9">
        <v>1120</v>
      </c>
      <c r="AA44" s="9">
        <v>950</v>
      </c>
      <c r="AB44" s="49"/>
    </row>
    <row r="45" spans="2:28" ht="174.6" customHeight="1">
      <c r="B45" s="10" t="s">
        <v>51</v>
      </c>
      <c r="C45" s="8" t="s">
        <v>46</v>
      </c>
      <c r="D45" s="8" t="s">
        <v>36</v>
      </c>
      <c r="E45" s="8" t="s">
        <v>52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79</v>
      </c>
      <c r="U45" s="12" t="s">
        <v>51</v>
      </c>
      <c r="V45" s="13">
        <v>1534.8</v>
      </c>
      <c r="W45" s="14">
        <v>119.1</v>
      </c>
      <c r="X45" s="14">
        <v>119.7</v>
      </c>
      <c r="Y45" s="15" t="s">
        <v>51</v>
      </c>
      <c r="Z45" s="16">
        <v>700</v>
      </c>
      <c r="AA45" s="17">
        <v>600</v>
      </c>
      <c r="AB45" s="49"/>
    </row>
    <row r="46" spans="2:28" ht="162.6" customHeight="1">
      <c r="B46" s="10" t="s">
        <v>53</v>
      </c>
      <c r="C46" s="8" t="s">
        <v>46</v>
      </c>
      <c r="D46" s="8" t="s">
        <v>36</v>
      </c>
      <c r="E46" s="8" t="s">
        <v>54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79</v>
      </c>
      <c r="U46" s="12" t="s">
        <v>53</v>
      </c>
      <c r="V46" s="13">
        <v>170</v>
      </c>
      <c r="W46" s="9">
        <v>328.7</v>
      </c>
      <c r="X46" s="9">
        <v>211.7</v>
      </c>
      <c r="Y46" s="25" t="s">
        <v>53</v>
      </c>
      <c r="Z46" s="26">
        <v>100</v>
      </c>
      <c r="AA46" s="27">
        <v>50</v>
      </c>
      <c r="AB46" s="49"/>
    </row>
    <row r="47" spans="2:28" ht="174.75" customHeight="1">
      <c r="B47" s="10" t="s">
        <v>133</v>
      </c>
      <c r="C47" s="8" t="s">
        <v>46</v>
      </c>
      <c r="D47" s="8" t="s">
        <v>36</v>
      </c>
      <c r="E47" s="8" t="s">
        <v>127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 t="s">
        <v>114</v>
      </c>
      <c r="U47" s="12" t="s">
        <v>53</v>
      </c>
      <c r="V47" s="13">
        <v>33.6</v>
      </c>
      <c r="W47" s="9">
        <v>328.7</v>
      </c>
      <c r="X47" s="9">
        <v>211.7</v>
      </c>
      <c r="Y47" s="25" t="s">
        <v>53</v>
      </c>
      <c r="Z47" s="26">
        <v>0</v>
      </c>
      <c r="AA47" s="27">
        <v>0</v>
      </c>
      <c r="AB47" s="49"/>
    </row>
    <row r="48" spans="2:28" ht="192.6" customHeight="1">
      <c r="B48" s="10" t="s">
        <v>55</v>
      </c>
      <c r="C48" s="8" t="s">
        <v>46</v>
      </c>
      <c r="D48" s="8" t="s">
        <v>36</v>
      </c>
      <c r="E48" s="8" t="s">
        <v>56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79</v>
      </c>
      <c r="U48" s="12" t="s">
        <v>55</v>
      </c>
      <c r="V48" s="13">
        <v>718.5</v>
      </c>
      <c r="W48" s="9">
        <v>217</v>
      </c>
      <c r="X48" s="9">
        <v>236</v>
      </c>
      <c r="Y48" s="25" t="s">
        <v>55</v>
      </c>
      <c r="Z48" s="26">
        <v>320</v>
      </c>
      <c r="AA48" s="27">
        <v>300</v>
      </c>
      <c r="AB48" s="49"/>
    </row>
    <row r="49" spans="2:28" ht="47.25" customHeight="1">
      <c r="B49" s="32" t="s">
        <v>101</v>
      </c>
      <c r="C49" s="8" t="s">
        <v>46</v>
      </c>
      <c r="D49" s="8" t="s">
        <v>36</v>
      </c>
      <c r="E49" s="8" t="s">
        <v>102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79</v>
      </c>
      <c r="U49" s="12"/>
      <c r="V49" s="13">
        <v>15</v>
      </c>
      <c r="W49" s="9"/>
      <c r="X49" s="9"/>
      <c r="Y49" s="25"/>
      <c r="Z49" s="26">
        <v>0</v>
      </c>
      <c r="AA49" s="27">
        <v>0</v>
      </c>
      <c r="AB49" s="49"/>
    </row>
    <row r="50" spans="2:28" ht="203.25" customHeight="1">
      <c r="B50" s="10" t="s">
        <v>123</v>
      </c>
      <c r="C50" s="8" t="s">
        <v>46</v>
      </c>
      <c r="D50" s="8" t="s">
        <v>36</v>
      </c>
      <c r="E50" s="8" t="s">
        <v>121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79</v>
      </c>
      <c r="U50" s="12"/>
      <c r="V50" s="13">
        <v>5</v>
      </c>
      <c r="W50" s="9"/>
      <c r="X50" s="9"/>
      <c r="Y50" s="25"/>
      <c r="Z50" s="26">
        <v>0</v>
      </c>
      <c r="AA50" s="27">
        <v>0</v>
      </c>
      <c r="AB50" s="49"/>
    </row>
    <row r="51" spans="2:28" ht="21" customHeight="1">
      <c r="B51" s="28" t="s">
        <v>57</v>
      </c>
      <c r="C51" s="48" t="s">
        <v>58</v>
      </c>
      <c r="D51" s="48" t="s">
        <v>13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 t="s">
        <v>57</v>
      </c>
      <c r="V51" s="29">
        <f>V52</f>
        <v>20</v>
      </c>
      <c r="W51" s="29">
        <v>25</v>
      </c>
      <c r="X51" s="29">
        <v>25</v>
      </c>
      <c r="Y51" s="33" t="s">
        <v>57</v>
      </c>
      <c r="Z51" s="34">
        <v>10</v>
      </c>
      <c r="AA51" s="35">
        <v>10</v>
      </c>
      <c r="AB51" s="49"/>
    </row>
    <row r="52" spans="2:28" ht="33.4" customHeight="1">
      <c r="B52" s="18" t="s">
        <v>59</v>
      </c>
      <c r="C52" s="8" t="s">
        <v>58</v>
      </c>
      <c r="D52" s="8" t="s">
        <v>46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 t="s">
        <v>59</v>
      </c>
      <c r="V52" s="30">
        <f>V53</f>
        <v>20</v>
      </c>
      <c r="W52" s="30">
        <v>24.2</v>
      </c>
      <c r="X52" s="30">
        <v>24.2</v>
      </c>
      <c r="Y52" s="30">
        <v>24.2</v>
      </c>
      <c r="Z52" s="30">
        <v>10</v>
      </c>
      <c r="AA52" s="30">
        <v>10</v>
      </c>
      <c r="AB52" s="49"/>
    </row>
    <row r="53" spans="2:28" ht="179.25" customHeight="1">
      <c r="B53" s="10" t="s">
        <v>125</v>
      </c>
      <c r="C53" s="8" t="s">
        <v>58</v>
      </c>
      <c r="D53" s="8" t="s">
        <v>46</v>
      </c>
      <c r="E53" s="8" t="s">
        <v>136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 t="s">
        <v>79</v>
      </c>
      <c r="U53" s="12" t="s">
        <v>60</v>
      </c>
      <c r="V53" s="13">
        <v>20</v>
      </c>
      <c r="W53" s="13">
        <v>25</v>
      </c>
      <c r="X53" s="13">
        <v>25</v>
      </c>
      <c r="Y53" s="24" t="s">
        <v>60</v>
      </c>
      <c r="Z53" s="16">
        <v>10</v>
      </c>
      <c r="AA53" s="17">
        <v>10</v>
      </c>
      <c r="AB53" s="49"/>
    </row>
    <row r="54" spans="2:28" ht="16.7" customHeight="1">
      <c r="B54" s="28" t="s">
        <v>61</v>
      </c>
      <c r="C54" s="48" t="s">
        <v>62</v>
      </c>
      <c r="D54" s="48" t="s">
        <v>13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 t="s">
        <v>61</v>
      </c>
      <c r="V54" s="50">
        <f>V56</f>
        <v>20</v>
      </c>
      <c r="W54" s="29">
        <v>10</v>
      </c>
      <c r="X54" s="29">
        <v>10</v>
      </c>
      <c r="Y54" s="33" t="s">
        <v>61</v>
      </c>
      <c r="Z54" s="34">
        <v>10</v>
      </c>
      <c r="AA54" s="35">
        <v>10</v>
      </c>
      <c r="AB54" s="49"/>
    </row>
    <row r="55" spans="2:28" ht="50.1" customHeight="1">
      <c r="B55" s="18" t="s">
        <v>63</v>
      </c>
      <c r="C55" s="8" t="s">
        <v>62</v>
      </c>
      <c r="D55" s="8" t="s">
        <v>46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 t="s">
        <v>63</v>
      </c>
      <c r="V55" s="9">
        <f>V56</f>
        <v>20</v>
      </c>
      <c r="W55" s="9">
        <v>10</v>
      </c>
      <c r="X55" s="9">
        <v>10</v>
      </c>
      <c r="Y55" s="25" t="s">
        <v>63</v>
      </c>
      <c r="Z55" s="26">
        <v>10</v>
      </c>
      <c r="AA55" s="27">
        <v>10</v>
      </c>
      <c r="AB55" s="49"/>
    </row>
    <row r="56" spans="2:28" ht="122.45" customHeight="1">
      <c r="B56" s="18" t="s">
        <v>64</v>
      </c>
      <c r="C56" s="8" t="s">
        <v>62</v>
      </c>
      <c r="D56" s="8" t="s">
        <v>46</v>
      </c>
      <c r="E56" s="8" t="s">
        <v>65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 t="s">
        <v>79</v>
      </c>
      <c r="U56" s="8" t="s">
        <v>64</v>
      </c>
      <c r="V56" s="13">
        <v>20</v>
      </c>
      <c r="W56" s="14">
        <v>10</v>
      </c>
      <c r="X56" s="14">
        <v>10</v>
      </c>
      <c r="Y56" s="15" t="s">
        <v>64</v>
      </c>
      <c r="Z56" s="16">
        <v>10</v>
      </c>
      <c r="AA56" s="17">
        <v>10</v>
      </c>
      <c r="AB56" s="49"/>
    </row>
    <row r="57" spans="2:28" ht="23.45" customHeight="1">
      <c r="B57" s="28" t="s">
        <v>66</v>
      </c>
      <c r="C57" s="48" t="s">
        <v>67</v>
      </c>
      <c r="D57" s="48" t="s">
        <v>13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 t="s">
        <v>66</v>
      </c>
      <c r="V57" s="50">
        <f>V58</f>
        <v>5812.3</v>
      </c>
      <c r="W57" s="29">
        <v>819.3</v>
      </c>
      <c r="X57" s="29">
        <v>819.3</v>
      </c>
      <c r="Y57" s="33" t="s">
        <v>66</v>
      </c>
      <c r="Z57" s="34">
        <v>3289.3</v>
      </c>
      <c r="AA57" s="34">
        <v>3250</v>
      </c>
      <c r="AB57" s="49"/>
    </row>
    <row r="58" spans="2:28" ht="25.15" customHeight="1">
      <c r="B58" s="18" t="s">
        <v>68</v>
      </c>
      <c r="C58" s="8" t="s">
        <v>67</v>
      </c>
      <c r="D58" s="8" t="s">
        <v>12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 t="s">
        <v>68</v>
      </c>
      <c r="V58" s="29">
        <f>V60+V61+V59</f>
        <v>5812.3</v>
      </c>
      <c r="W58" s="29" t="e">
        <f>#REF!</f>
        <v>#REF!</v>
      </c>
      <c r="X58" s="29" t="e">
        <f>#REF!</f>
        <v>#REF!</v>
      </c>
      <c r="Y58" s="29" t="e">
        <f>#REF!</f>
        <v>#REF!</v>
      </c>
      <c r="Z58" s="29">
        <v>3289.3</v>
      </c>
      <c r="AA58" s="29">
        <v>3250</v>
      </c>
      <c r="AB58" s="49"/>
    </row>
    <row r="59" spans="2:28" ht="135" customHeight="1">
      <c r="B59" s="10" t="s">
        <v>69</v>
      </c>
      <c r="C59" s="8" t="s">
        <v>67</v>
      </c>
      <c r="D59" s="8" t="s">
        <v>12</v>
      </c>
      <c r="E59" s="8" t="s">
        <v>70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 t="s">
        <v>86</v>
      </c>
      <c r="U59" s="12" t="s">
        <v>69</v>
      </c>
      <c r="V59" s="13">
        <v>3767.5</v>
      </c>
      <c r="W59" s="14">
        <v>819.3</v>
      </c>
      <c r="X59" s="14">
        <v>819.3</v>
      </c>
      <c r="Y59" s="15" t="s">
        <v>69</v>
      </c>
      <c r="Z59" s="36">
        <v>3289.3</v>
      </c>
      <c r="AA59" s="27">
        <v>3250</v>
      </c>
      <c r="AB59" s="49"/>
    </row>
    <row r="60" spans="2:28" ht="118.5" customHeight="1">
      <c r="B60" s="10" t="s">
        <v>138</v>
      </c>
      <c r="C60" s="8" t="s">
        <v>67</v>
      </c>
      <c r="D60" s="8" t="s">
        <v>12</v>
      </c>
      <c r="E60" s="8" t="s">
        <v>139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 t="s">
        <v>86</v>
      </c>
      <c r="U60" s="12" t="s">
        <v>69</v>
      </c>
      <c r="V60" s="13">
        <v>2039.8</v>
      </c>
      <c r="W60" s="14">
        <v>819.3</v>
      </c>
      <c r="X60" s="14">
        <v>819.3</v>
      </c>
      <c r="Y60" s="15" t="s">
        <v>69</v>
      </c>
      <c r="Z60" s="36">
        <v>0</v>
      </c>
      <c r="AA60" s="27">
        <v>0</v>
      </c>
      <c r="AB60" s="49"/>
    </row>
    <row r="61" spans="2:28" ht="120.75" customHeight="1">
      <c r="B61" s="10" t="s">
        <v>124</v>
      </c>
      <c r="C61" s="8" t="s">
        <v>67</v>
      </c>
      <c r="D61" s="8" t="s">
        <v>12</v>
      </c>
      <c r="E61" s="8" t="s">
        <v>120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86</v>
      </c>
      <c r="U61" s="12" t="s">
        <v>69</v>
      </c>
      <c r="V61" s="13">
        <v>5</v>
      </c>
      <c r="W61" s="14">
        <v>819.3</v>
      </c>
      <c r="X61" s="14">
        <v>819.3</v>
      </c>
      <c r="Y61" s="15" t="s">
        <v>69</v>
      </c>
      <c r="Z61" s="36">
        <v>76.2</v>
      </c>
      <c r="AA61" s="27">
        <v>79.3</v>
      </c>
      <c r="AB61" s="49"/>
    </row>
    <row r="62" spans="2:28" ht="26.25" customHeight="1">
      <c r="B62" s="37" t="s">
        <v>91</v>
      </c>
      <c r="C62" s="38" t="s">
        <v>92</v>
      </c>
      <c r="D62" s="38" t="s">
        <v>13</v>
      </c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9"/>
      <c r="V62" s="51">
        <f>V63</f>
        <v>73.2</v>
      </c>
      <c r="W62" s="29"/>
      <c r="X62" s="29"/>
      <c r="Y62" s="33"/>
      <c r="Z62" s="34">
        <v>76.2</v>
      </c>
      <c r="AA62" s="35">
        <v>79.3</v>
      </c>
      <c r="AB62" s="49"/>
    </row>
    <row r="63" spans="2:28" ht="44.25" customHeight="1">
      <c r="B63" s="10" t="s">
        <v>93</v>
      </c>
      <c r="C63" s="8" t="s">
        <v>92</v>
      </c>
      <c r="D63" s="8" t="s">
        <v>12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2"/>
      <c r="V63" s="9">
        <f>V64</f>
        <v>73.2</v>
      </c>
      <c r="W63" s="9"/>
      <c r="X63" s="9"/>
      <c r="Y63" s="25"/>
      <c r="Z63" s="26">
        <v>76.2</v>
      </c>
      <c r="AA63" s="27">
        <v>79.3</v>
      </c>
      <c r="AB63" s="49"/>
    </row>
    <row r="64" spans="2:28" ht="23.45" customHeight="1">
      <c r="B64" s="31" t="s">
        <v>116</v>
      </c>
      <c r="C64" s="8" t="s">
        <v>92</v>
      </c>
      <c r="D64" s="8" t="s">
        <v>12</v>
      </c>
      <c r="E64" s="8" t="s">
        <v>95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 t="s">
        <v>94</v>
      </c>
      <c r="U64" s="12"/>
      <c r="V64" s="13">
        <v>73.2</v>
      </c>
      <c r="W64" s="14"/>
      <c r="X64" s="14"/>
      <c r="Y64" s="15"/>
      <c r="Z64" s="16">
        <v>35</v>
      </c>
      <c r="AA64" s="17">
        <v>5</v>
      </c>
      <c r="AB64" s="49"/>
    </row>
    <row r="65" spans="1:28" ht="28.15" customHeight="1">
      <c r="B65" s="28" t="s">
        <v>71</v>
      </c>
      <c r="C65" s="48" t="s">
        <v>72</v>
      </c>
      <c r="D65" s="48" t="s">
        <v>13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 t="s">
        <v>71</v>
      </c>
      <c r="V65" s="29">
        <f>V66</f>
        <v>26.5</v>
      </c>
      <c r="W65" s="29">
        <v>30</v>
      </c>
      <c r="X65" s="29">
        <v>30</v>
      </c>
      <c r="Y65" s="33" t="s">
        <v>71</v>
      </c>
      <c r="Z65" s="34">
        <v>35</v>
      </c>
      <c r="AA65" s="35">
        <v>5</v>
      </c>
      <c r="AB65" s="49"/>
    </row>
    <row r="66" spans="1:28" ht="44.25" customHeight="1">
      <c r="B66" s="18" t="s">
        <v>73</v>
      </c>
      <c r="C66" s="8" t="s">
        <v>72</v>
      </c>
      <c r="D66" s="8" t="s">
        <v>12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 t="s">
        <v>73</v>
      </c>
      <c r="V66" s="9">
        <f>V67+V68</f>
        <v>26.5</v>
      </c>
      <c r="W66" s="9">
        <v>30</v>
      </c>
      <c r="X66" s="9">
        <v>30</v>
      </c>
      <c r="Y66" s="25" t="s">
        <v>73</v>
      </c>
      <c r="Z66" s="26">
        <v>5</v>
      </c>
      <c r="AA66" s="27">
        <v>5</v>
      </c>
      <c r="AB66" s="49"/>
    </row>
    <row r="67" spans="1:28" ht="151.5" customHeight="1">
      <c r="B67" s="10" t="s">
        <v>74</v>
      </c>
      <c r="C67" s="8" t="s">
        <v>72</v>
      </c>
      <c r="D67" s="8" t="s">
        <v>12</v>
      </c>
      <c r="E67" s="8" t="s">
        <v>75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 t="s">
        <v>79</v>
      </c>
      <c r="U67" s="12" t="s">
        <v>74</v>
      </c>
      <c r="V67" s="13">
        <v>3</v>
      </c>
      <c r="W67" s="14">
        <v>30</v>
      </c>
      <c r="X67" s="14">
        <v>30</v>
      </c>
      <c r="Y67" s="15" t="s">
        <v>74</v>
      </c>
      <c r="Z67" s="16">
        <v>30</v>
      </c>
      <c r="AA67" s="17">
        <v>0</v>
      </c>
      <c r="AB67" s="49"/>
    </row>
    <row r="68" spans="1:28" ht="168" customHeight="1">
      <c r="B68" s="10" t="s">
        <v>134</v>
      </c>
      <c r="C68" s="8" t="s">
        <v>72</v>
      </c>
      <c r="D68" s="8" t="s">
        <v>12</v>
      </c>
      <c r="E68" s="8" t="s">
        <v>135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 t="s">
        <v>79</v>
      </c>
      <c r="U68" s="12" t="s">
        <v>74</v>
      </c>
      <c r="V68" s="13">
        <v>23.5</v>
      </c>
      <c r="W68" s="14">
        <v>30</v>
      </c>
      <c r="X68" s="14">
        <v>30</v>
      </c>
      <c r="Y68" s="15" t="s">
        <v>74</v>
      </c>
      <c r="Z68" s="16">
        <v>30</v>
      </c>
      <c r="AA68" s="17">
        <v>0</v>
      </c>
      <c r="AB68" s="49"/>
    </row>
    <row r="69" spans="1:28" ht="9.75" hidden="1" customHeight="1"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</row>
    <row r="70" spans="1:28" s="52" customFormat="1" ht="15" hidden="1" customHeight="1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8" s="53" customFormat="1" ht="3.75" hidden="1" customHeight="1">
      <c r="B71" s="59" t="s">
        <v>137</v>
      </c>
      <c r="C71" s="59"/>
      <c r="D71" s="59"/>
      <c r="E71" s="59"/>
      <c r="F71" s="59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</row>
    <row r="72" spans="1:28" ht="17.25" customHeight="1">
      <c r="A72" s="57" t="s">
        <v>140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</row>
    <row r="73" spans="1:28" ht="51" customHeight="1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</row>
    <row r="74" spans="1:28" ht="10.15" customHeight="1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</row>
    <row r="75" spans="1:28" ht="10.15" customHeight="1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</row>
    <row r="76" spans="1:28" ht="10.15" customHeight="1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</row>
    <row r="77" spans="1:28" ht="10.15" customHeight="1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</row>
  </sheetData>
  <mergeCells count="17">
    <mergeCell ref="Z6:Z7"/>
    <mergeCell ref="AA6:AA7"/>
    <mergeCell ref="W6:W7"/>
    <mergeCell ref="A72:AB77"/>
    <mergeCell ref="B71:F71"/>
    <mergeCell ref="C1:AA1"/>
    <mergeCell ref="V5:AA5"/>
    <mergeCell ref="B3:Y3"/>
    <mergeCell ref="C6:C7"/>
    <mergeCell ref="T6:T7"/>
    <mergeCell ref="E6:S7"/>
    <mergeCell ref="B6:B7"/>
    <mergeCell ref="U6:U7"/>
    <mergeCell ref="D6:D7"/>
    <mergeCell ref="V6:V7"/>
    <mergeCell ref="Y6:Y7"/>
    <mergeCell ref="X6:X7"/>
  </mergeCells>
  <pageMargins left="0.39370078740157483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4" manualBreakCount="4">
    <brk id="20" max="27" man="1"/>
    <brk id="34" max="27" man="1"/>
    <brk id="46" max="27" man="1"/>
    <brk id="61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2021-11-08T05:11:12Z</cp:lastPrinted>
  <dcterms:created xsi:type="dcterms:W3CDTF">2017-02-21T11:06:02Z</dcterms:created>
  <dcterms:modified xsi:type="dcterms:W3CDTF">2021-11-08T05:11:14Z</dcterms:modified>
</cp:coreProperties>
</file>