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год'!$A$1:$AB$70</definedName>
  </definedNames>
  <calcPr calcId="125725"/>
</workbook>
</file>

<file path=xl/calcChain.xml><?xml version="1.0" encoding="utf-8"?>
<calcChain xmlns="http://schemas.openxmlformats.org/spreadsheetml/2006/main">
  <c r="V21" i="1"/>
  <c r="V26"/>
  <c r="AA60"/>
  <c r="Z60"/>
  <c r="AA61"/>
  <c r="Z61"/>
  <c r="AA46"/>
  <c r="Z46"/>
  <c r="Z43" s="1"/>
  <c r="V46"/>
  <c r="V43" s="1"/>
  <c r="AA43"/>
  <c r="AA36"/>
  <c r="Z36"/>
  <c r="V36"/>
  <c r="Z26"/>
  <c r="Z21" s="1"/>
  <c r="AA26"/>
  <c r="AA21" s="1"/>
  <c r="V14"/>
  <c r="Z14"/>
  <c r="AA14"/>
  <c r="V40"/>
  <c r="AA40"/>
  <c r="Z40"/>
  <c r="AA41"/>
  <c r="Z41"/>
  <c r="V41"/>
  <c r="Y40"/>
  <c r="X40"/>
  <c r="W40"/>
  <c r="V64"/>
  <c r="V63" s="1"/>
  <c r="V60"/>
  <c r="V61"/>
  <c r="V52"/>
  <c r="V51" s="1"/>
  <c r="Z35"/>
  <c r="AA35"/>
  <c r="Z13" l="1"/>
  <c r="V13"/>
  <c r="AA13"/>
  <c r="W58"/>
  <c r="X58"/>
  <c r="Y58"/>
  <c r="Z58"/>
  <c r="AA58"/>
  <c r="V58"/>
  <c r="W33" l="1"/>
  <c r="W32" s="1"/>
  <c r="X33"/>
  <c r="X32" s="1"/>
  <c r="Y33"/>
  <c r="Y32" s="1"/>
  <c r="Z33"/>
  <c r="Z32" s="1"/>
  <c r="AA33"/>
  <c r="AA32" s="1"/>
  <c r="V33"/>
  <c r="V32" s="1"/>
  <c r="W26" l="1"/>
  <c r="W21" s="1"/>
  <c r="X26"/>
  <c r="X21" s="1"/>
  <c r="Y26"/>
  <c r="Y21" s="1"/>
  <c r="W46" l="1"/>
  <c r="W43" s="1"/>
  <c r="X46"/>
  <c r="X43" s="1"/>
  <c r="Y46"/>
  <c r="Y43" s="1"/>
  <c r="AA57"/>
  <c r="AA12" s="1"/>
  <c r="V35"/>
  <c r="X20" l="1"/>
  <c r="Z57" l="1"/>
  <c r="Z12" s="1"/>
  <c r="W36"/>
  <c r="W35" s="1"/>
  <c r="X36"/>
  <c r="Y36"/>
  <c r="Y35" s="1"/>
  <c r="X35"/>
  <c r="W20"/>
  <c r="Y20"/>
  <c r="W14"/>
  <c r="X14"/>
  <c r="Y14"/>
  <c r="V57"/>
  <c r="V12" s="1"/>
  <c r="V54"/>
  <c r="W13" l="1"/>
  <c r="W12" s="1"/>
  <c r="X13"/>
  <c r="X12" s="1"/>
  <c r="Y13"/>
  <c r="Y12" s="1"/>
</calcChain>
</file>

<file path=xl/sharedStrings.xml><?xml version="1.0" encoding="utf-8"?>
<sst xmlns="http://schemas.openxmlformats.org/spreadsheetml/2006/main" count="345" uniqueCount="135">
  <si>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</si>
  <si>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</si>
  <si>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</si>
  <si>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</si>
  <si>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</si>
  <si>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</si>
  <si>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</si>
  <si>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</si>
  <si>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</si>
  <si>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</si>
  <si>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</si>
  <si>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</si>
  <si>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</si>
  <si>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</si>
  <si>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</si>
  <si>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</si>
  <si>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</si>
  <si>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</si>
  <si>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</si>
  <si>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</si>
  <si>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</si>
  <si>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</si>
  <si>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</si>
  <si>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</si>
  <si>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</si>
  <si>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</si>
  <si>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</si>
  <si>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</si>
  <si>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</si>
  <si>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</si>
  <si>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</si>
  <si>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</si>
  <si>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</si>
  <si>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</si>
  <si>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</si>
  <si>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</si>
  <si>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</si>
  <si>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</si>
  <si>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</si>
  <si>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</si>
  <si>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</si>
  <si>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</si>
  <si>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</si>
  <si>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</si>
  <si>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</si>
  <si>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</si>
  <si>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</si>
  <si>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</si>
  <si>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</si>
  <si>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</si>
  <si>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</si>
  <si>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</si>
  <si>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</si>
  <si>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</si>
  <si>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</si>
  <si>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</si>
  <si>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</si>
  <si>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</si>
  <si>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</si>
  <si>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</si>
  <si>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</si>
  <si>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</si>
  <si>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</si>
  <si>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</si>
  <si>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</si>
  <si>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</si>
  <si>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</si>
  <si>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</si>
  <si>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</si>
  <si>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</si>
  <si>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</si>
  <si>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</si>
  <si>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</si>
  <si>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</si>
  <si>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</si>
  <si>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</si>
  <si>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</si>
  <si>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</si>
  <si>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</si>
  <si>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</si>
  <si>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</si>
  <si>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</si>
  <si>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</si>
  <si>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</si>
  <si>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</si>
  <si>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</si>
  <si>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</si>
  <si>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</si>
  <si>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</si>
  <si>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</si>
  <si>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</si>
  <si>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</si>
  <si>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</si>
  <si>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</si>
  <si>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</si>
  <si>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</si>
  <si>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</si>
  <si>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</si>
  <si>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</si>
  <si>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</si>
  <si>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</si>
  <si>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</si>
  <si>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</si>
  <si>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</si>
  <si>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</si>
  <si>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320</t>
  </si>
  <si>
    <t>99 9 00 10050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</si>
  <si>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</si>
  <si>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</si>
  <si>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</si>
  <si>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</si>
  <si>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</si>
  <si>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Приложение  № 6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</si>
  <si>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</si>
  <si>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</si>
  <si>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</si>
  <si>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</si>
  <si>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</si>
  <si>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</si>
  <si>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</si>
  <si>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</si>
  <si>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Цимлянского района на 2020 год и плановый период 2021 и 2022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</si>
  <si>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</si>
  <si>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</si>
  <si>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</si>
  <si>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</si>
  <si>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</si>
  <si>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</si>
  <si>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</si>
  <si>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</si>
  <si>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</si>
  <si>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</si>
  <si>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</si>
  <si>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</si>
  <si>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к решению от 26.12.2019 г. № 109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</si>
</sst>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7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justify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4" fillId="0" borderId="3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70"/>
  <sheetViews>
    <sheetView showGridLines="0" tabSelected="1" view="pageBreakPreview" zoomScale="60" zoomScaleNormal="100" workbookViewId="0">
      <selection activeCell="V21" sqref="V2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61" t="s">
        <v>112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</row>
    <row r="2" spans="2:27" ht="19.5" customHeight="1">
      <c r="B2" s="3"/>
      <c r="C2" s="62" t="s">
        <v>134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2:27" ht="15.75" customHeight="1">
      <c r="B3" s="3"/>
      <c r="C3" s="62" t="s">
        <v>77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2:27" ht="17.25" customHeight="1">
      <c r="B4" s="62" t="s">
        <v>121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"/>
      <c r="W5" s="11"/>
      <c r="X5" s="11"/>
      <c r="Y5" s="11"/>
      <c r="Z5" s="18"/>
    </row>
    <row r="6" spans="2:27" ht="74.25" customHeight="1">
      <c r="B6" s="64" t="s">
        <v>122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17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63" t="s">
        <v>0</v>
      </c>
      <c r="W8" s="63"/>
      <c r="X8" s="63"/>
      <c r="Y8" s="63"/>
      <c r="Z8" s="63"/>
      <c r="AA8" s="63"/>
    </row>
    <row r="9" spans="2:27" ht="18.75">
      <c r="B9" s="60" t="s">
        <v>10</v>
      </c>
      <c r="C9" s="60" t="s">
        <v>6</v>
      </c>
      <c r="D9" s="60" t="s">
        <v>7</v>
      </c>
      <c r="E9" s="60" t="s">
        <v>8</v>
      </c>
      <c r="F9" s="60" t="s">
        <v>8</v>
      </c>
      <c r="G9" s="60" t="s">
        <v>8</v>
      </c>
      <c r="H9" s="60" t="s">
        <v>8</v>
      </c>
      <c r="I9" s="60" t="s">
        <v>8</v>
      </c>
      <c r="J9" s="60" t="s">
        <v>8</v>
      </c>
      <c r="K9" s="60" t="s">
        <v>8</v>
      </c>
      <c r="L9" s="60" t="s">
        <v>8</v>
      </c>
      <c r="M9" s="60" t="s">
        <v>8</v>
      </c>
      <c r="N9" s="60" t="s">
        <v>8</v>
      </c>
      <c r="O9" s="60" t="s">
        <v>8</v>
      </c>
      <c r="P9" s="60" t="s">
        <v>8</v>
      </c>
      <c r="Q9" s="60" t="s">
        <v>8</v>
      </c>
      <c r="R9" s="60" t="s">
        <v>8</v>
      </c>
      <c r="S9" s="60" t="s">
        <v>8</v>
      </c>
      <c r="T9" s="60" t="s">
        <v>9</v>
      </c>
      <c r="U9" s="60" t="s">
        <v>10</v>
      </c>
      <c r="V9" s="60" t="s">
        <v>107</v>
      </c>
      <c r="W9" s="66" t="s">
        <v>1</v>
      </c>
      <c r="X9" s="66" t="s">
        <v>1</v>
      </c>
      <c r="Y9" s="65" t="s">
        <v>10</v>
      </c>
      <c r="Z9" s="67" t="s">
        <v>120</v>
      </c>
      <c r="AA9" s="68">
        <v>2022</v>
      </c>
    </row>
    <row r="10" spans="2:27" ht="18.75">
      <c r="B10" s="60"/>
      <c r="C10" s="60" t="s">
        <v>2</v>
      </c>
      <c r="D10" s="60" t="s">
        <v>3</v>
      </c>
      <c r="E10" s="60" t="s">
        <v>4</v>
      </c>
      <c r="F10" s="60" t="s">
        <v>4</v>
      </c>
      <c r="G10" s="60" t="s">
        <v>4</v>
      </c>
      <c r="H10" s="60" t="s">
        <v>4</v>
      </c>
      <c r="I10" s="60" t="s">
        <v>4</v>
      </c>
      <c r="J10" s="60" t="s">
        <v>4</v>
      </c>
      <c r="K10" s="60" t="s">
        <v>4</v>
      </c>
      <c r="L10" s="60" t="s">
        <v>4</v>
      </c>
      <c r="M10" s="60" t="s">
        <v>4</v>
      </c>
      <c r="N10" s="60" t="s">
        <v>4</v>
      </c>
      <c r="O10" s="60" t="s">
        <v>4</v>
      </c>
      <c r="P10" s="60" t="s">
        <v>4</v>
      </c>
      <c r="Q10" s="60" t="s">
        <v>4</v>
      </c>
      <c r="R10" s="60" t="s">
        <v>4</v>
      </c>
      <c r="S10" s="60" t="s">
        <v>4</v>
      </c>
      <c r="T10" s="60" t="s">
        <v>5</v>
      </c>
      <c r="U10" s="60"/>
      <c r="V10" s="60"/>
      <c r="W10" s="66"/>
      <c r="X10" s="66"/>
      <c r="Y10" s="65"/>
      <c r="Z10" s="66"/>
      <c r="AA10" s="69"/>
    </row>
    <row r="11" spans="2:27" ht="18.75" hidden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3"/>
      <c r="W11" s="24"/>
      <c r="X11" s="24"/>
      <c r="Y11" s="24"/>
      <c r="Z11" s="24"/>
      <c r="AA11" s="25"/>
    </row>
    <row r="12" spans="2:27" ht="18.75">
      <c r="B12" s="5" t="s">
        <v>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6">
        <f>V13+V32+V35+V43+V51+V54+V57+V63+V60+V40</f>
        <v>11435.600000000002</v>
      </c>
      <c r="W12" s="16">
        <f t="shared" ref="W12:Y12" si="0">W13+W32+W35+W43+W51+W54+W57+W63+W60</f>
        <v>5961.2000000000007</v>
      </c>
      <c r="X12" s="16">
        <f t="shared" si="0"/>
        <v>5893.8</v>
      </c>
      <c r="Y12" s="16" t="e">
        <f t="shared" si="0"/>
        <v>#VALUE!</v>
      </c>
      <c r="Z12" s="16">
        <f>Z13+Z32+Z35+Z43+Z51+Z54+Z57+Z63+Z60+Z40</f>
        <v>8589.9</v>
      </c>
      <c r="AA12" s="16">
        <f>AA13+AA32+AA35+AA43+AA51+AA54+AA57+AA63+AA60+AA40</f>
        <v>8857.2999999999993</v>
      </c>
    </row>
    <row r="13" spans="2:27" ht="33.4" customHeight="1">
      <c r="B13" s="6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14">
        <f>V14+V21+V20</f>
        <v>4911.2</v>
      </c>
      <c r="W13" s="14">
        <f t="shared" ref="W13:Y13" si="1">W14+W21</f>
        <v>4148.1000000000004</v>
      </c>
      <c r="X13" s="14">
        <f t="shared" si="1"/>
        <v>4148.1000000000004</v>
      </c>
      <c r="Y13" s="14" t="e">
        <f t="shared" si="1"/>
        <v>#VALUE!</v>
      </c>
      <c r="Z13" s="14">
        <f>Z14+Z21+Z20</f>
        <v>3994.6</v>
      </c>
      <c r="AA13" s="14">
        <f>AA14+AA21+AA20</f>
        <v>4131.8999999999996</v>
      </c>
    </row>
    <row r="14" spans="2:27" ht="91.15" customHeight="1">
      <c r="B14" s="13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26">
        <f>V15+V16+V17+V18+V19</f>
        <v>4815.2</v>
      </c>
      <c r="W14" s="26">
        <f t="shared" ref="W14:Y14" si="2">W15+W17+W18+W19+W16</f>
        <v>3923.1</v>
      </c>
      <c r="X14" s="26">
        <f t="shared" si="2"/>
        <v>3923.1</v>
      </c>
      <c r="Y14" s="26" t="e">
        <f t="shared" si="2"/>
        <v>#VALUE!</v>
      </c>
      <c r="Z14" s="26">
        <f>Z15+Z17+Z18+Z19+Z16</f>
        <v>3603.5</v>
      </c>
      <c r="AA14" s="26">
        <f>AA15+AA17+AA18+AA19+AA16</f>
        <v>3654.2999999999997</v>
      </c>
    </row>
    <row r="15" spans="2:27" ht="119.25" customHeight="1">
      <c r="B15" s="9" t="s">
        <v>80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79</v>
      </c>
      <c r="U15" s="15" t="s">
        <v>17</v>
      </c>
      <c r="V15" s="46">
        <v>4199.7</v>
      </c>
      <c r="W15" s="32">
        <v>3314.9</v>
      </c>
      <c r="X15" s="32">
        <v>3314.9</v>
      </c>
      <c r="Y15" s="33" t="s">
        <v>17</v>
      </c>
      <c r="Z15" s="44">
        <v>3300.8</v>
      </c>
      <c r="AA15" s="45">
        <v>3300.2</v>
      </c>
    </row>
    <row r="16" spans="2:27" ht="119.25" customHeight="1">
      <c r="B16" s="9" t="s">
        <v>100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5"/>
      <c r="V16" s="46">
        <v>2</v>
      </c>
      <c r="W16" s="32"/>
      <c r="X16" s="32"/>
      <c r="Y16" s="33"/>
      <c r="Z16" s="44">
        <v>0</v>
      </c>
      <c r="AA16" s="45">
        <v>0</v>
      </c>
    </row>
    <row r="17" spans="2:27" ht="126" customHeight="1">
      <c r="B17" s="9" t="s">
        <v>82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81</v>
      </c>
      <c r="U17" s="15" t="s">
        <v>19</v>
      </c>
      <c r="V17" s="46">
        <v>610.79999999999995</v>
      </c>
      <c r="W17" s="32">
        <v>605</v>
      </c>
      <c r="X17" s="32">
        <v>605</v>
      </c>
      <c r="Y17" s="33" t="s">
        <v>19</v>
      </c>
      <c r="Z17" s="44">
        <v>300</v>
      </c>
      <c r="AA17" s="45">
        <v>351.4</v>
      </c>
    </row>
    <row r="18" spans="2:27" ht="85.15" customHeight="1">
      <c r="B18" s="7" t="s">
        <v>83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84</v>
      </c>
      <c r="U18" s="8" t="s">
        <v>21</v>
      </c>
      <c r="V18" s="46">
        <v>2.5</v>
      </c>
      <c r="W18" s="32">
        <v>3</v>
      </c>
      <c r="X18" s="32">
        <v>3</v>
      </c>
      <c r="Y18" s="33" t="s">
        <v>21</v>
      </c>
      <c r="Z18" s="44">
        <v>2.5</v>
      </c>
      <c r="AA18" s="45">
        <v>2.5</v>
      </c>
    </row>
    <row r="19" spans="2:27" ht="198.75" customHeight="1">
      <c r="B19" s="9" t="s">
        <v>98</v>
      </c>
      <c r="C19" s="8" t="s">
        <v>12</v>
      </c>
      <c r="D19" s="8" t="s">
        <v>15</v>
      </c>
      <c r="E19" s="8" t="s">
        <v>22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5" t="s">
        <v>23</v>
      </c>
      <c r="V19" s="46">
        <v>0.2</v>
      </c>
      <c r="W19" s="32">
        <v>0.2</v>
      </c>
      <c r="X19" s="32">
        <v>0.2</v>
      </c>
      <c r="Y19" s="33" t="s">
        <v>23</v>
      </c>
      <c r="Z19" s="44">
        <v>0.2</v>
      </c>
      <c r="AA19" s="45">
        <v>0.2</v>
      </c>
    </row>
    <row r="20" spans="2:27" ht="37.9" customHeight="1">
      <c r="B20" s="7" t="s">
        <v>111</v>
      </c>
      <c r="C20" s="8" t="s">
        <v>12</v>
      </c>
      <c r="D20" s="8" t="s">
        <v>63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46">
        <v>0</v>
      </c>
      <c r="W20" s="32">
        <f>W21+W24+W25</f>
        <v>275</v>
      </c>
      <c r="X20" s="32">
        <f>X21+X24+X25</f>
        <v>275</v>
      </c>
      <c r="Y20" s="32" t="e">
        <f>Y21+Y24+Y25</f>
        <v>#VALUE!</v>
      </c>
      <c r="Z20" s="46">
        <v>142.5</v>
      </c>
      <c r="AA20" s="46">
        <v>0</v>
      </c>
    </row>
    <row r="21" spans="2:27" ht="37.9" customHeight="1">
      <c r="B21" s="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26">
        <f>V24+V25+V26+V22+V23</f>
        <v>96</v>
      </c>
      <c r="W21" s="26">
        <f t="shared" ref="W21:Y21" si="3">W24+W25+W26</f>
        <v>225</v>
      </c>
      <c r="X21" s="26">
        <f t="shared" si="3"/>
        <v>225</v>
      </c>
      <c r="Y21" s="26" t="e">
        <f t="shared" si="3"/>
        <v>#VALUE!</v>
      </c>
      <c r="Z21" s="26">
        <f>Z24+Z25+Z26+Z22+Z23</f>
        <v>248.6</v>
      </c>
      <c r="AA21" s="26">
        <f>AA24+AA25+AA26+AA22+AA23</f>
        <v>477.6</v>
      </c>
    </row>
    <row r="22" spans="2:27" ht="178.15" customHeight="1">
      <c r="B22" s="9" t="s">
        <v>123</v>
      </c>
      <c r="C22" s="8" t="s">
        <v>12</v>
      </c>
      <c r="D22" s="8" t="s">
        <v>25</v>
      </c>
      <c r="E22" s="8" t="s">
        <v>124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81</v>
      </c>
      <c r="U22" s="15" t="s">
        <v>27</v>
      </c>
      <c r="V22" s="46">
        <v>1</v>
      </c>
      <c r="W22" s="32">
        <v>30</v>
      </c>
      <c r="X22" s="32">
        <v>30</v>
      </c>
      <c r="Y22" s="33" t="s">
        <v>27</v>
      </c>
      <c r="Z22" s="44">
        <v>1</v>
      </c>
      <c r="AA22" s="45">
        <v>1</v>
      </c>
    </row>
    <row r="23" spans="2:27" ht="178.15" customHeight="1">
      <c r="B23" s="9" t="s">
        <v>118</v>
      </c>
      <c r="C23" s="8" t="s">
        <v>12</v>
      </c>
      <c r="D23" s="8" t="s">
        <v>25</v>
      </c>
      <c r="E23" s="8" t="s">
        <v>119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81</v>
      </c>
      <c r="U23" s="15" t="s">
        <v>27</v>
      </c>
      <c r="V23" s="46">
        <v>1</v>
      </c>
      <c r="W23" s="32">
        <v>30</v>
      </c>
      <c r="X23" s="32">
        <v>30</v>
      </c>
      <c r="Y23" s="33" t="s">
        <v>27</v>
      </c>
      <c r="Z23" s="44">
        <v>1</v>
      </c>
      <c r="AA23" s="45">
        <v>1</v>
      </c>
    </row>
    <row r="24" spans="2:27" ht="178.15" customHeight="1">
      <c r="B24" s="9" t="s">
        <v>85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81</v>
      </c>
      <c r="U24" s="15" t="s">
        <v>27</v>
      </c>
      <c r="V24" s="46">
        <v>5</v>
      </c>
      <c r="W24" s="32">
        <v>30</v>
      </c>
      <c r="X24" s="32">
        <v>30</v>
      </c>
      <c r="Y24" s="33" t="s">
        <v>27</v>
      </c>
      <c r="Z24" s="44">
        <v>5</v>
      </c>
      <c r="AA24" s="45">
        <v>5</v>
      </c>
    </row>
    <row r="25" spans="2:27" ht="86.25" customHeight="1">
      <c r="B25" s="7" t="s">
        <v>83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84</v>
      </c>
      <c r="U25" s="8" t="s">
        <v>21</v>
      </c>
      <c r="V25" s="46">
        <v>26</v>
      </c>
      <c r="W25" s="32">
        <v>20</v>
      </c>
      <c r="X25" s="32">
        <v>20</v>
      </c>
      <c r="Y25" s="33" t="s">
        <v>21</v>
      </c>
      <c r="Z25" s="44">
        <v>26.9</v>
      </c>
      <c r="AA25" s="45">
        <v>27.8</v>
      </c>
    </row>
    <row r="26" spans="2:27" ht="37.15" customHeight="1">
      <c r="B26" s="7" t="s">
        <v>86</v>
      </c>
      <c r="C26" s="8" t="s">
        <v>12</v>
      </c>
      <c r="D26" s="8" t="s">
        <v>25</v>
      </c>
      <c r="E26" s="8" t="s">
        <v>87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26">
        <f>V27+V29+V31+V30+V28</f>
        <v>63</v>
      </c>
      <c r="W26" s="26">
        <f t="shared" ref="W26:Y26" si="4">W27+W29+W31</f>
        <v>175</v>
      </c>
      <c r="X26" s="26">
        <f t="shared" si="4"/>
        <v>175</v>
      </c>
      <c r="Y26" s="26" t="e">
        <f t="shared" si="4"/>
        <v>#VALUE!</v>
      </c>
      <c r="Z26" s="26">
        <f>Z30+Z27+Z29+Z31</f>
        <v>214.7</v>
      </c>
      <c r="AA26" s="26">
        <f>AA30+AA27+AA29+AA31</f>
        <v>442.8</v>
      </c>
    </row>
    <row r="27" spans="2:27" ht="159" customHeight="1">
      <c r="B27" s="9" t="s">
        <v>88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5" t="s">
        <v>29</v>
      </c>
      <c r="V27" s="46">
        <v>22</v>
      </c>
      <c r="W27" s="32">
        <v>50</v>
      </c>
      <c r="X27" s="32">
        <v>50</v>
      </c>
      <c r="Y27" s="33" t="s">
        <v>29</v>
      </c>
      <c r="Z27" s="44">
        <v>0</v>
      </c>
      <c r="AA27" s="45">
        <v>0</v>
      </c>
    </row>
    <row r="28" spans="2:27" ht="150" customHeight="1">
      <c r="B28" s="9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5" t="s">
        <v>32</v>
      </c>
      <c r="V28" s="46">
        <v>33</v>
      </c>
      <c r="W28" s="32">
        <v>125</v>
      </c>
      <c r="X28" s="32">
        <v>125</v>
      </c>
      <c r="Y28" s="33" t="s">
        <v>32</v>
      </c>
      <c r="Z28" s="44">
        <v>0</v>
      </c>
      <c r="AA28" s="45">
        <v>0</v>
      </c>
    </row>
    <row r="29" spans="2:27" ht="93.75" customHeight="1">
      <c r="B29" s="59" t="s">
        <v>133</v>
      </c>
      <c r="C29" s="8" t="s">
        <v>12</v>
      </c>
      <c r="D29" s="8" t="s">
        <v>25</v>
      </c>
      <c r="E29" s="8" t="s">
        <v>131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132</v>
      </c>
      <c r="U29" s="15" t="s">
        <v>32</v>
      </c>
      <c r="V29" s="46">
        <v>2</v>
      </c>
      <c r="W29" s="32">
        <v>125</v>
      </c>
      <c r="X29" s="32">
        <v>125</v>
      </c>
      <c r="Y29" s="33" t="s">
        <v>32</v>
      </c>
      <c r="Z29" s="44">
        <v>0</v>
      </c>
      <c r="AA29" s="45">
        <v>0</v>
      </c>
    </row>
    <row r="30" spans="2:27" ht="101.25" customHeight="1">
      <c r="B30" s="10" t="s">
        <v>110</v>
      </c>
      <c r="C30" s="31" t="s">
        <v>12</v>
      </c>
      <c r="D30" s="31" t="s">
        <v>25</v>
      </c>
      <c r="E30" s="31" t="s">
        <v>108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109</v>
      </c>
      <c r="U30" s="15"/>
      <c r="V30" s="46">
        <v>0</v>
      </c>
      <c r="W30" s="46"/>
      <c r="X30" s="46"/>
      <c r="Y30" s="47"/>
      <c r="Z30" s="44">
        <v>214.7</v>
      </c>
      <c r="AA30" s="45">
        <v>442.8</v>
      </c>
    </row>
    <row r="31" spans="2:27" ht="101.25" customHeight="1">
      <c r="B31" s="10" t="s">
        <v>97</v>
      </c>
      <c r="C31" s="8" t="s">
        <v>12</v>
      </c>
      <c r="D31" s="8" t="s">
        <v>25</v>
      </c>
      <c r="E31" s="8" t="s">
        <v>125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81</v>
      </c>
      <c r="U31" s="15"/>
      <c r="V31" s="26">
        <v>6</v>
      </c>
      <c r="W31" s="26"/>
      <c r="X31" s="26"/>
      <c r="Y31" s="27"/>
      <c r="Z31" s="28">
        <v>0</v>
      </c>
      <c r="AA31" s="29">
        <v>0</v>
      </c>
    </row>
    <row r="32" spans="2:27" ht="25.15" customHeight="1">
      <c r="B32" s="6" t="s">
        <v>33</v>
      </c>
      <c r="C32" s="12" t="s">
        <v>34</v>
      </c>
      <c r="D32" s="12" t="s">
        <v>13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 t="s">
        <v>33</v>
      </c>
      <c r="V32" s="30">
        <f>V33</f>
        <v>203.5</v>
      </c>
      <c r="W32" s="30">
        <f t="shared" ref="W32:AA32" si="5">W33</f>
        <v>173.3</v>
      </c>
      <c r="X32" s="30">
        <f t="shared" si="5"/>
        <v>173.3</v>
      </c>
      <c r="Y32" s="30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2" s="30">
        <f t="shared" si="5"/>
        <v>207.3</v>
      </c>
      <c r="AA32" s="30">
        <f t="shared" si="5"/>
        <v>220</v>
      </c>
    </row>
    <row r="33" spans="2:27" ht="40.15" customHeight="1">
      <c r="B33" s="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26">
        <f>V34</f>
        <v>203.5</v>
      </c>
      <c r="W33" s="26">
        <f t="shared" ref="W33:AA33" si="6">W34</f>
        <v>173.3</v>
      </c>
      <c r="X33" s="26">
        <f t="shared" si="6"/>
        <v>173.3</v>
      </c>
      <c r="Y33" s="26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3" s="26">
        <f t="shared" si="6"/>
        <v>207.3</v>
      </c>
      <c r="AA33" s="26">
        <f t="shared" si="6"/>
        <v>220</v>
      </c>
    </row>
    <row r="34" spans="2:27" ht="129" customHeight="1">
      <c r="B34" s="9" t="s">
        <v>89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79</v>
      </c>
      <c r="U34" s="15" t="s">
        <v>38</v>
      </c>
      <c r="V34" s="54">
        <v>203.5</v>
      </c>
      <c r="W34" s="32">
        <v>173.3</v>
      </c>
      <c r="X34" s="32">
        <v>173.3</v>
      </c>
      <c r="Y34" s="33" t="s">
        <v>38</v>
      </c>
      <c r="Z34" s="57">
        <v>207.3</v>
      </c>
      <c r="AA34" s="58">
        <v>220</v>
      </c>
    </row>
    <row r="35" spans="2:27" ht="50.1" customHeight="1">
      <c r="B35" s="6" t="s">
        <v>39</v>
      </c>
      <c r="C35" s="12" t="s">
        <v>36</v>
      </c>
      <c r="D35" s="12" t="s">
        <v>13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 t="s">
        <v>39</v>
      </c>
      <c r="V35" s="30">
        <f>V36</f>
        <v>127.6</v>
      </c>
      <c r="W35" s="30">
        <f t="shared" ref="W35:Y35" si="7">W36</f>
        <v>60.7</v>
      </c>
      <c r="X35" s="30">
        <f t="shared" si="7"/>
        <v>90.7</v>
      </c>
      <c r="Y35" s="30" t="e">
        <f t="shared" si="7"/>
        <v>#VALUE!</v>
      </c>
      <c r="Z35" s="30">
        <f>Z36</f>
        <v>161</v>
      </c>
      <c r="AA35" s="30">
        <f>AA36</f>
        <v>161</v>
      </c>
    </row>
    <row r="36" spans="2:27" ht="66.95" customHeight="1">
      <c r="B36" s="7" t="s">
        <v>115</v>
      </c>
      <c r="C36" s="8" t="s">
        <v>36</v>
      </c>
      <c r="D36" s="8" t="s">
        <v>41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26">
        <f>V37+V38+V39</f>
        <v>127.6</v>
      </c>
      <c r="W36" s="26">
        <f t="shared" ref="W36:Y36" si="8">W37+W39</f>
        <v>60.7</v>
      </c>
      <c r="X36" s="26">
        <f t="shared" si="8"/>
        <v>90.7</v>
      </c>
      <c r="Y36" s="26" t="e">
        <f t="shared" si="8"/>
        <v>#VALUE!</v>
      </c>
      <c r="Z36" s="26">
        <f>Z37+Z38+Z39</f>
        <v>161</v>
      </c>
      <c r="AA36" s="26">
        <f>AA37+AA39+AA38</f>
        <v>161</v>
      </c>
    </row>
    <row r="37" spans="2:27" ht="181.5" customHeight="1">
      <c r="B37" s="9" t="s">
        <v>90</v>
      </c>
      <c r="C37" s="8" t="s">
        <v>36</v>
      </c>
      <c r="D37" s="8" t="s">
        <v>41</v>
      </c>
      <c r="E37" s="8" t="s">
        <v>42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81</v>
      </c>
      <c r="U37" s="15" t="s">
        <v>43</v>
      </c>
      <c r="V37" s="46">
        <v>123.6</v>
      </c>
      <c r="W37" s="46">
        <v>51.7</v>
      </c>
      <c r="X37" s="46">
        <v>78.7</v>
      </c>
      <c r="Y37" s="47" t="s">
        <v>43</v>
      </c>
      <c r="Z37" s="44">
        <v>154</v>
      </c>
      <c r="AA37" s="45">
        <v>154</v>
      </c>
    </row>
    <row r="38" spans="2:27" ht="177.6" customHeight="1">
      <c r="B38" s="9" t="s">
        <v>114</v>
      </c>
      <c r="C38" s="8" t="s">
        <v>36</v>
      </c>
      <c r="D38" s="8" t="s">
        <v>41</v>
      </c>
      <c r="E38" s="8" t="s">
        <v>113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81</v>
      </c>
      <c r="U38" s="15" t="s">
        <v>45</v>
      </c>
      <c r="V38" s="46">
        <v>2</v>
      </c>
      <c r="W38" s="46">
        <v>9</v>
      </c>
      <c r="X38" s="46">
        <v>12</v>
      </c>
      <c r="Y38" s="47" t="s">
        <v>45</v>
      </c>
      <c r="Z38" s="44">
        <v>5</v>
      </c>
      <c r="AA38" s="45">
        <v>5</v>
      </c>
    </row>
    <row r="39" spans="2:27" ht="177.6" customHeight="1">
      <c r="B39" s="9" t="s">
        <v>91</v>
      </c>
      <c r="C39" s="8" t="s">
        <v>36</v>
      </c>
      <c r="D39" s="8" t="s">
        <v>41</v>
      </c>
      <c r="E39" s="8" t="s">
        <v>44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81</v>
      </c>
      <c r="U39" s="15" t="s">
        <v>45</v>
      </c>
      <c r="V39" s="46">
        <v>2</v>
      </c>
      <c r="W39" s="46">
        <v>9</v>
      </c>
      <c r="X39" s="46">
        <v>12</v>
      </c>
      <c r="Y39" s="47" t="s">
        <v>45</v>
      </c>
      <c r="Z39" s="44">
        <v>2</v>
      </c>
      <c r="AA39" s="45">
        <v>2</v>
      </c>
    </row>
    <row r="40" spans="2:27" ht="33.4" customHeight="1">
      <c r="B40" s="37" t="s">
        <v>127</v>
      </c>
      <c r="C40" s="38" t="s">
        <v>15</v>
      </c>
      <c r="D40" s="38" t="s">
        <v>13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 t="s">
        <v>46</v>
      </c>
      <c r="V40" s="30">
        <f>V42</f>
        <v>1</v>
      </c>
      <c r="W40" s="30">
        <f>W42+W44</f>
        <v>39</v>
      </c>
      <c r="X40" s="30">
        <f>X42+X44</f>
        <v>42</v>
      </c>
      <c r="Y40" s="30" t="e">
        <f>Y42+Y44</f>
        <v>#VALUE!</v>
      </c>
      <c r="Z40" s="30">
        <f>Z42</f>
        <v>1</v>
      </c>
      <c r="AA40" s="30">
        <f>AA42</f>
        <v>1</v>
      </c>
    </row>
    <row r="41" spans="2:27" ht="21" customHeight="1">
      <c r="B41" s="39" t="s">
        <v>129</v>
      </c>
      <c r="C41" s="35" t="s">
        <v>15</v>
      </c>
      <c r="D41" s="35" t="s">
        <v>126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 t="s">
        <v>48</v>
      </c>
      <c r="V41" s="48">
        <f>V42</f>
        <v>1</v>
      </c>
      <c r="W41" s="48">
        <v>30</v>
      </c>
      <c r="X41" s="48">
        <v>30</v>
      </c>
      <c r="Y41" s="48">
        <v>30</v>
      </c>
      <c r="Z41" s="48">
        <f>Z42</f>
        <v>1</v>
      </c>
      <c r="AA41" s="48">
        <f>AA42</f>
        <v>1</v>
      </c>
    </row>
    <row r="42" spans="2:27" ht="177.6" customHeight="1">
      <c r="B42" s="9" t="s">
        <v>130</v>
      </c>
      <c r="C42" s="8" t="s">
        <v>15</v>
      </c>
      <c r="D42" s="8" t="s">
        <v>126</v>
      </c>
      <c r="E42" s="43" t="s">
        <v>128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81</v>
      </c>
      <c r="U42" s="15" t="s">
        <v>45</v>
      </c>
      <c r="V42" s="46">
        <v>1</v>
      </c>
      <c r="W42" s="46">
        <v>9</v>
      </c>
      <c r="X42" s="46">
        <v>12</v>
      </c>
      <c r="Y42" s="47" t="s">
        <v>45</v>
      </c>
      <c r="Z42" s="44">
        <v>1</v>
      </c>
      <c r="AA42" s="45">
        <v>1</v>
      </c>
    </row>
    <row r="43" spans="2:27" ht="33.4" customHeight="1">
      <c r="B43" s="37" t="s">
        <v>46</v>
      </c>
      <c r="C43" s="38" t="s">
        <v>47</v>
      </c>
      <c r="D43" s="38" t="s">
        <v>13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 t="s">
        <v>46</v>
      </c>
      <c r="V43" s="30">
        <f>V44+V46</f>
        <v>2252.5000000000005</v>
      </c>
      <c r="W43" s="30">
        <f t="shared" ref="W43:Y43" si="9">W44+W46</f>
        <v>694.8</v>
      </c>
      <c r="X43" s="30">
        <f t="shared" si="9"/>
        <v>597.4</v>
      </c>
      <c r="Y43" s="30" t="e">
        <f t="shared" si="9"/>
        <v>#VALUE!</v>
      </c>
      <c r="Z43" s="30">
        <f>Z44+Z46</f>
        <v>1160.7</v>
      </c>
      <c r="AA43" s="30">
        <f>AA44+AA46</f>
        <v>1090.5999999999999</v>
      </c>
    </row>
    <row r="44" spans="2:27" ht="21" customHeight="1">
      <c r="B44" s="39" t="s">
        <v>48</v>
      </c>
      <c r="C44" s="35" t="s">
        <v>47</v>
      </c>
      <c r="D44" s="35" t="s">
        <v>34</v>
      </c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 t="s">
        <v>48</v>
      </c>
      <c r="V44" s="48">
        <v>30</v>
      </c>
      <c r="W44" s="48">
        <v>30</v>
      </c>
      <c r="X44" s="48">
        <v>30</v>
      </c>
      <c r="Y44" s="48">
        <v>30</v>
      </c>
      <c r="Z44" s="48">
        <v>0</v>
      </c>
      <c r="AA44" s="48">
        <v>0</v>
      </c>
    </row>
    <row r="45" spans="2:27" ht="203.45" customHeight="1">
      <c r="B45" s="40" t="s">
        <v>95</v>
      </c>
      <c r="C45" s="35" t="s">
        <v>47</v>
      </c>
      <c r="D45" s="35" t="s">
        <v>34</v>
      </c>
      <c r="E45" s="35" t="s">
        <v>49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42" t="s">
        <v>81</v>
      </c>
      <c r="U45" s="36" t="s">
        <v>50</v>
      </c>
      <c r="V45" s="26">
        <v>30</v>
      </c>
      <c r="W45" s="26">
        <v>30</v>
      </c>
      <c r="X45" s="26">
        <v>30</v>
      </c>
      <c r="Y45" s="27" t="s">
        <v>50</v>
      </c>
      <c r="Z45" s="28">
        <v>0</v>
      </c>
      <c r="AA45" s="29">
        <v>0</v>
      </c>
    </row>
    <row r="46" spans="2:27" ht="28.15" customHeight="1">
      <c r="B46" s="39" t="s">
        <v>51</v>
      </c>
      <c r="C46" s="35" t="s">
        <v>47</v>
      </c>
      <c r="D46" s="35" t="s">
        <v>36</v>
      </c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 t="s">
        <v>51</v>
      </c>
      <c r="V46" s="56">
        <f>V47+V48+V49+V50</f>
        <v>2222.5000000000005</v>
      </c>
      <c r="W46" s="26">
        <f>W47+W48+W49</f>
        <v>664.8</v>
      </c>
      <c r="X46" s="26">
        <f>X47+X48+X49</f>
        <v>567.4</v>
      </c>
      <c r="Y46" s="26" t="e">
        <f>Y47+Y48+Y49</f>
        <v>#VALUE!</v>
      </c>
      <c r="Z46" s="26">
        <f>Z47+Z48+Z49</f>
        <v>1160.7</v>
      </c>
      <c r="AA46" s="26">
        <f>AA47+AA48+AA49</f>
        <v>1090.5999999999999</v>
      </c>
    </row>
    <row r="47" spans="2:27" ht="174.6" customHeight="1">
      <c r="B47" s="34" t="s">
        <v>52</v>
      </c>
      <c r="C47" s="35" t="s">
        <v>47</v>
      </c>
      <c r="D47" s="35" t="s">
        <v>36</v>
      </c>
      <c r="E47" s="35" t="s">
        <v>53</v>
      </c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81</v>
      </c>
      <c r="U47" s="36" t="s">
        <v>52</v>
      </c>
      <c r="V47" s="46">
        <v>1350.2</v>
      </c>
      <c r="W47" s="32">
        <v>119.1</v>
      </c>
      <c r="X47" s="32">
        <v>119.7</v>
      </c>
      <c r="Y47" s="33" t="s">
        <v>52</v>
      </c>
      <c r="Z47" s="44">
        <v>750</v>
      </c>
      <c r="AA47" s="45">
        <v>550</v>
      </c>
    </row>
    <row r="48" spans="2:27" ht="162.6" customHeight="1">
      <c r="B48" s="34" t="s">
        <v>54</v>
      </c>
      <c r="C48" s="35" t="s">
        <v>47</v>
      </c>
      <c r="D48" s="35" t="s">
        <v>36</v>
      </c>
      <c r="E48" s="35" t="s">
        <v>55</v>
      </c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81</v>
      </c>
      <c r="U48" s="36" t="s">
        <v>54</v>
      </c>
      <c r="V48" s="26">
        <v>501.7</v>
      </c>
      <c r="W48" s="26">
        <v>328.7</v>
      </c>
      <c r="X48" s="26">
        <v>211.7</v>
      </c>
      <c r="Y48" s="27" t="s">
        <v>54</v>
      </c>
      <c r="Z48" s="28">
        <v>110</v>
      </c>
      <c r="AA48" s="29">
        <v>80.599999999999994</v>
      </c>
    </row>
    <row r="49" spans="2:27" ht="192.6" customHeight="1">
      <c r="B49" s="34" t="s">
        <v>56</v>
      </c>
      <c r="C49" s="35" t="s">
        <v>47</v>
      </c>
      <c r="D49" s="35" t="s">
        <v>36</v>
      </c>
      <c r="E49" s="35" t="s">
        <v>57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81</v>
      </c>
      <c r="U49" s="36" t="s">
        <v>56</v>
      </c>
      <c r="V49" s="56">
        <v>357.8</v>
      </c>
      <c r="W49" s="26">
        <v>217</v>
      </c>
      <c r="X49" s="26">
        <v>236</v>
      </c>
      <c r="Y49" s="27" t="s">
        <v>56</v>
      </c>
      <c r="Z49" s="28">
        <v>300.7</v>
      </c>
      <c r="AA49" s="29">
        <v>460</v>
      </c>
    </row>
    <row r="50" spans="2:27" ht="47.25" customHeight="1">
      <c r="B50" s="41" t="s">
        <v>116</v>
      </c>
      <c r="C50" s="35" t="s">
        <v>47</v>
      </c>
      <c r="D50" s="35" t="s">
        <v>36</v>
      </c>
      <c r="E50" s="35" t="s">
        <v>117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81</v>
      </c>
      <c r="U50" s="36"/>
      <c r="V50" s="26">
        <v>12.8</v>
      </c>
      <c r="W50" s="26"/>
      <c r="X50" s="26"/>
      <c r="Y50" s="27"/>
      <c r="Z50" s="28">
        <v>0</v>
      </c>
      <c r="AA50" s="29">
        <v>0</v>
      </c>
    </row>
    <row r="51" spans="2:27" ht="21" customHeight="1">
      <c r="B51" s="6" t="s">
        <v>58</v>
      </c>
      <c r="C51" s="12" t="s">
        <v>59</v>
      </c>
      <c r="D51" s="12" t="s">
        <v>13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 t="s">
        <v>58</v>
      </c>
      <c r="V51" s="30">
        <f>V52</f>
        <v>2</v>
      </c>
      <c r="W51" s="30">
        <v>25</v>
      </c>
      <c r="X51" s="30">
        <v>25</v>
      </c>
      <c r="Y51" s="49" t="s">
        <v>58</v>
      </c>
      <c r="Z51" s="50">
        <v>0</v>
      </c>
      <c r="AA51" s="51">
        <v>0</v>
      </c>
    </row>
    <row r="52" spans="2:27" ht="33.4" customHeight="1">
      <c r="B52" s="7" t="s">
        <v>60</v>
      </c>
      <c r="C52" s="8" t="s">
        <v>59</v>
      </c>
      <c r="D52" s="8" t="s">
        <v>47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 t="s">
        <v>60</v>
      </c>
      <c r="V52" s="48">
        <f>V53</f>
        <v>2</v>
      </c>
      <c r="W52" s="48">
        <v>24.2</v>
      </c>
      <c r="X52" s="48">
        <v>24.2</v>
      </c>
      <c r="Y52" s="48">
        <v>24.2</v>
      </c>
      <c r="Z52" s="48">
        <v>0</v>
      </c>
      <c r="AA52" s="48">
        <v>0</v>
      </c>
    </row>
    <row r="53" spans="2:27" ht="179.25" customHeight="1">
      <c r="B53" s="9" t="s">
        <v>99</v>
      </c>
      <c r="C53" s="8" t="s">
        <v>59</v>
      </c>
      <c r="D53" s="8" t="s">
        <v>47</v>
      </c>
      <c r="E53" s="8" t="s">
        <v>96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81</v>
      </c>
      <c r="U53" s="15" t="s">
        <v>61</v>
      </c>
      <c r="V53" s="46">
        <v>2</v>
      </c>
      <c r="W53" s="46">
        <v>25</v>
      </c>
      <c r="X53" s="46">
        <v>25</v>
      </c>
      <c r="Y53" s="47" t="s">
        <v>61</v>
      </c>
      <c r="Z53" s="44">
        <v>0</v>
      </c>
      <c r="AA53" s="45">
        <v>0</v>
      </c>
    </row>
    <row r="54" spans="2:27" ht="16.7" customHeight="1">
      <c r="B54" s="6" t="s">
        <v>62</v>
      </c>
      <c r="C54" s="12" t="s">
        <v>63</v>
      </c>
      <c r="D54" s="12" t="s">
        <v>13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 t="s">
        <v>62</v>
      </c>
      <c r="V54" s="30">
        <f>V56</f>
        <v>15</v>
      </c>
      <c r="W54" s="30">
        <v>10</v>
      </c>
      <c r="X54" s="30">
        <v>10</v>
      </c>
      <c r="Y54" s="49" t="s">
        <v>62</v>
      </c>
      <c r="Z54" s="50">
        <v>10</v>
      </c>
      <c r="AA54" s="51">
        <v>10</v>
      </c>
    </row>
    <row r="55" spans="2:27" ht="50.1" customHeight="1">
      <c r="B55" s="7" t="s">
        <v>64</v>
      </c>
      <c r="C55" s="8" t="s">
        <v>63</v>
      </c>
      <c r="D55" s="8" t="s">
        <v>47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64</v>
      </c>
      <c r="V55" s="26">
        <v>15</v>
      </c>
      <c r="W55" s="26">
        <v>10</v>
      </c>
      <c r="X55" s="26">
        <v>10</v>
      </c>
      <c r="Y55" s="27" t="s">
        <v>64</v>
      </c>
      <c r="Z55" s="28">
        <v>10</v>
      </c>
      <c r="AA55" s="29">
        <v>10</v>
      </c>
    </row>
    <row r="56" spans="2:27" ht="122.45" customHeight="1">
      <c r="B56" s="7" t="s">
        <v>65</v>
      </c>
      <c r="C56" s="8" t="s">
        <v>63</v>
      </c>
      <c r="D56" s="8" t="s">
        <v>47</v>
      </c>
      <c r="E56" s="8" t="s">
        <v>66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81</v>
      </c>
      <c r="U56" s="8" t="s">
        <v>65</v>
      </c>
      <c r="V56" s="46">
        <v>15</v>
      </c>
      <c r="W56" s="32">
        <v>10</v>
      </c>
      <c r="X56" s="32">
        <v>10</v>
      </c>
      <c r="Y56" s="33" t="s">
        <v>65</v>
      </c>
      <c r="Z56" s="44">
        <v>10</v>
      </c>
      <c r="AA56" s="45">
        <v>10</v>
      </c>
    </row>
    <row r="57" spans="2:27" ht="23.45" customHeight="1">
      <c r="B57" s="6" t="s">
        <v>67</v>
      </c>
      <c r="C57" s="12" t="s">
        <v>68</v>
      </c>
      <c r="D57" s="12" t="s">
        <v>13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 t="s">
        <v>67</v>
      </c>
      <c r="V57" s="55">
        <f>V58</f>
        <v>3843.8</v>
      </c>
      <c r="W57" s="30">
        <v>819.3</v>
      </c>
      <c r="X57" s="30">
        <v>819.3</v>
      </c>
      <c r="Y57" s="49" t="s">
        <v>67</v>
      </c>
      <c r="Z57" s="50">
        <f>Z58</f>
        <v>2935.6</v>
      </c>
      <c r="AA57" s="50">
        <f>AA58</f>
        <v>3120.5</v>
      </c>
    </row>
    <row r="58" spans="2:27" ht="25.15" customHeight="1">
      <c r="B58" s="7" t="s">
        <v>69</v>
      </c>
      <c r="C58" s="8" t="s">
        <v>68</v>
      </c>
      <c r="D58" s="8" t="s">
        <v>12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 t="s">
        <v>69</v>
      </c>
      <c r="V58" s="55">
        <f>V59</f>
        <v>3843.8</v>
      </c>
      <c r="W58" s="30">
        <f t="shared" ref="W58:AA58" si="10">W59</f>
        <v>819.3</v>
      </c>
      <c r="X58" s="30">
        <f t="shared" si="10"/>
        <v>819.3</v>
      </c>
      <c r="Y58" s="30" t="str">
        <f t="shared" si="10"/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58" s="30">
        <f t="shared" si="10"/>
        <v>2935.6</v>
      </c>
      <c r="AA58" s="30">
        <f t="shared" si="10"/>
        <v>3120.5</v>
      </c>
    </row>
    <row r="59" spans="2:27" ht="135" customHeight="1">
      <c r="B59" s="9" t="s">
        <v>70</v>
      </c>
      <c r="C59" s="8" t="s">
        <v>68</v>
      </c>
      <c r="D59" s="8" t="s">
        <v>12</v>
      </c>
      <c r="E59" s="8" t="s">
        <v>71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92</v>
      </c>
      <c r="U59" s="15" t="s">
        <v>70</v>
      </c>
      <c r="V59" s="54">
        <v>3843.8</v>
      </c>
      <c r="W59" s="32">
        <v>819.3</v>
      </c>
      <c r="X59" s="32">
        <v>819.3</v>
      </c>
      <c r="Y59" s="33" t="s">
        <v>70</v>
      </c>
      <c r="Z59" s="53">
        <v>2935.6</v>
      </c>
      <c r="AA59" s="29">
        <v>3120.5</v>
      </c>
    </row>
    <row r="60" spans="2:27" ht="28.5" customHeight="1">
      <c r="B60" s="19" t="s">
        <v>101</v>
      </c>
      <c r="C60" s="20" t="s">
        <v>102</v>
      </c>
      <c r="D60" s="20" t="s">
        <v>13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52">
        <f>V61</f>
        <v>72</v>
      </c>
      <c r="W60" s="30"/>
      <c r="X60" s="30"/>
      <c r="Y60" s="49"/>
      <c r="Z60" s="50">
        <f>Z61</f>
        <v>74.7</v>
      </c>
      <c r="AA60" s="51">
        <f>AA61</f>
        <v>77.3</v>
      </c>
    </row>
    <row r="61" spans="2:27" ht="26.25" customHeight="1">
      <c r="B61" s="9" t="s">
        <v>103</v>
      </c>
      <c r="C61" s="8" t="s">
        <v>102</v>
      </c>
      <c r="D61" s="8" t="s">
        <v>12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5"/>
      <c r="V61" s="26">
        <f>V62</f>
        <v>72</v>
      </c>
      <c r="W61" s="26"/>
      <c r="X61" s="26"/>
      <c r="Y61" s="27"/>
      <c r="Z61" s="28">
        <f>Z62</f>
        <v>74.7</v>
      </c>
      <c r="AA61" s="29">
        <f>AA62</f>
        <v>77.3</v>
      </c>
    </row>
    <row r="62" spans="2:27" ht="129" customHeight="1">
      <c r="B62" s="22" t="s">
        <v>104</v>
      </c>
      <c r="C62" s="8" t="s">
        <v>102</v>
      </c>
      <c r="D62" s="8" t="s">
        <v>12</v>
      </c>
      <c r="E62" s="8" t="s">
        <v>106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105</v>
      </c>
      <c r="U62" s="15"/>
      <c r="V62" s="46">
        <v>72</v>
      </c>
      <c r="W62" s="32"/>
      <c r="X62" s="32"/>
      <c r="Y62" s="33"/>
      <c r="Z62" s="44">
        <v>74.7</v>
      </c>
      <c r="AA62" s="45">
        <v>77.3</v>
      </c>
    </row>
    <row r="63" spans="2:27" ht="23.45" customHeight="1">
      <c r="B63" s="6" t="s">
        <v>72</v>
      </c>
      <c r="C63" s="12" t="s">
        <v>73</v>
      </c>
      <c r="D63" s="12" t="s">
        <v>13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 t="s">
        <v>72</v>
      </c>
      <c r="V63" s="30">
        <f>V64</f>
        <v>7</v>
      </c>
      <c r="W63" s="30">
        <v>30</v>
      </c>
      <c r="X63" s="30">
        <v>30</v>
      </c>
      <c r="Y63" s="49" t="s">
        <v>72</v>
      </c>
      <c r="Z63" s="50">
        <v>45</v>
      </c>
      <c r="AA63" s="51">
        <v>45</v>
      </c>
    </row>
    <row r="64" spans="2:27" ht="28.15" customHeight="1">
      <c r="B64" s="7" t="s">
        <v>74</v>
      </c>
      <c r="C64" s="8" t="s">
        <v>73</v>
      </c>
      <c r="D64" s="8" t="s">
        <v>12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 t="s">
        <v>74</v>
      </c>
      <c r="V64" s="26">
        <f>V65</f>
        <v>7</v>
      </c>
      <c r="W64" s="26">
        <v>30</v>
      </c>
      <c r="X64" s="26">
        <v>30</v>
      </c>
      <c r="Y64" s="27" t="s">
        <v>74</v>
      </c>
      <c r="Z64" s="28">
        <v>45</v>
      </c>
      <c r="AA64" s="29">
        <v>45</v>
      </c>
    </row>
    <row r="65" spans="2:27" ht="151.9" customHeight="1">
      <c r="B65" s="9" t="s">
        <v>75</v>
      </c>
      <c r="C65" s="8" t="s">
        <v>73</v>
      </c>
      <c r="D65" s="8" t="s">
        <v>12</v>
      </c>
      <c r="E65" s="8" t="s">
        <v>76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81</v>
      </c>
      <c r="U65" s="15" t="s">
        <v>75</v>
      </c>
      <c r="V65" s="46">
        <v>7</v>
      </c>
      <c r="W65" s="32">
        <v>30</v>
      </c>
      <c r="X65" s="32">
        <v>30</v>
      </c>
      <c r="Y65" s="33" t="s">
        <v>75</v>
      </c>
      <c r="Z65" s="44">
        <v>45</v>
      </c>
      <c r="AA65" s="45">
        <v>45</v>
      </c>
    </row>
    <row r="68" spans="2:27" ht="31.9" customHeight="1">
      <c r="B68" s="2" t="s">
        <v>93</v>
      </c>
    </row>
    <row r="70" spans="2:27" ht="31.15" customHeight="1">
      <c r="B70" s="2" t="s">
        <v>94</v>
      </c>
    </row>
  </sheetData>
  <mergeCells count="18">
    <mergeCell ref="T9:T10"/>
    <mergeCell ref="E9:S10"/>
    <mergeCell ref="B9:B10"/>
    <mergeCell ref="C1:AA1"/>
    <mergeCell ref="C2:AA2"/>
    <mergeCell ref="C3:AA3"/>
    <mergeCell ref="B4:AA4"/>
    <mergeCell ref="V8:AA8"/>
    <mergeCell ref="B6:Y6"/>
    <mergeCell ref="V9:V10"/>
    <mergeCell ref="Y9:Y10"/>
    <mergeCell ref="X9:X10"/>
    <mergeCell ref="Z9:Z10"/>
    <mergeCell ref="AA9:AA10"/>
    <mergeCell ref="W9:W10"/>
    <mergeCell ref="U9:U10"/>
    <mergeCell ref="D9:D10"/>
    <mergeCell ref="C9:C10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2" manualBreakCount="2">
    <brk id="23" max="27" man="1"/>
    <brk id="38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2019-12-26T04:50:56Z</cp:lastPrinted>
  <dcterms:created xsi:type="dcterms:W3CDTF">2017-02-21T11:06:02Z</dcterms:created>
  <dcterms:modified xsi:type="dcterms:W3CDTF">2019-12-26T04:51:58Z</dcterms:modified>
</cp:coreProperties>
</file>