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год'!$A$1:$AB$68</definedName>
  </definedNames>
  <calcPr calcId="125725"/>
</workbook>
</file>

<file path=xl/calcChain.xml><?xml version="1.0" encoding="utf-8"?>
<calcChain xmlns="http://schemas.openxmlformats.org/spreadsheetml/2006/main">
  <c r="V48" i="1"/>
  <c r="V49"/>
  <c r="V40"/>
  <c r="V61"/>
  <c r="V60" s="1"/>
  <c r="Y21"/>
  <c r="X21"/>
  <c r="W21"/>
  <c r="Z34"/>
  <c r="Z35"/>
  <c r="V57"/>
  <c r="V14"/>
  <c r="W55" l="1"/>
  <c r="X55"/>
  <c r="Y55"/>
  <c r="Z55"/>
  <c r="AA55"/>
  <c r="V55"/>
  <c r="W32" l="1"/>
  <c r="W31" s="1"/>
  <c r="X32"/>
  <c r="X31" s="1"/>
  <c r="Y32"/>
  <c r="Y31" s="1"/>
  <c r="Z32"/>
  <c r="Z31" s="1"/>
  <c r="AA32"/>
  <c r="AA31" s="1"/>
  <c r="V32"/>
  <c r="V31" s="1"/>
  <c r="V43" l="1"/>
  <c r="Z22" l="1"/>
  <c r="Z26"/>
  <c r="W26"/>
  <c r="W22" s="1"/>
  <c r="X26"/>
  <c r="X22" s="1"/>
  <c r="Y26"/>
  <c r="Y22" s="1"/>
  <c r="W43" l="1"/>
  <c r="W39" s="1"/>
  <c r="X43"/>
  <c r="X39" s="1"/>
  <c r="Y43"/>
  <c r="Y39" s="1"/>
  <c r="Z43"/>
  <c r="Z39" s="1"/>
  <c r="AA43"/>
  <c r="AA39" s="1"/>
  <c r="AA54"/>
  <c r="V35"/>
  <c r="V34" s="1"/>
  <c r="AA26" l="1"/>
  <c r="X20"/>
  <c r="Z14" l="1"/>
  <c r="Z54"/>
  <c r="W35"/>
  <c r="X35"/>
  <c r="Y35"/>
  <c r="Y34" s="1"/>
  <c r="AA35"/>
  <c r="W34"/>
  <c r="X34"/>
  <c r="W20"/>
  <c r="AA22"/>
  <c r="Y20"/>
  <c r="W14"/>
  <c r="X14"/>
  <c r="Y14"/>
  <c r="AA14"/>
  <c r="V54"/>
  <c r="V26"/>
  <c r="V22" s="1"/>
  <c r="V51"/>
  <c r="V39"/>
  <c r="AA13" l="1"/>
  <c r="AA12" s="1"/>
  <c r="V13"/>
  <c r="V12" s="1"/>
  <c r="W13"/>
  <c r="W12" s="1"/>
  <c r="X13"/>
  <c r="X12" s="1"/>
  <c r="Y13"/>
  <c r="Y12" s="1"/>
  <c r="Z13"/>
  <c r="Z12" s="1"/>
</calcChain>
</file>

<file path=xl/sharedStrings.xml><?xml version="1.0" encoding="utf-8"?>
<sst xmlns="http://schemas.openxmlformats.org/spreadsheetml/2006/main" count="336" uniqueCount="131">
  <si>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</si>
  <si>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</si>
  <si>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</si>
  <si>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</si>
  <si>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</si>
  <si>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</si>
  <si>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</si>
  <si>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</si>
  <si>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</si>
  <si>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</si>
  <si>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</si>
  <si>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</si>
  <si>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</si>
  <si>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</si>
  <si>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</si>
  <si>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</si>
  <si>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</si>
  <si>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</si>
  <si>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</si>
  <si>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</si>
  <si>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</si>
  <si>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</si>
  <si>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</si>
  <si>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</si>
  <si>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</si>
  <si>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</si>
  <si>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</si>
  <si>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</si>
  <si>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</si>
  <si>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</si>
  <si>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</si>
  <si>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</si>
  <si>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</si>
  <si>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</si>
  <si>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</si>
  <si>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</si>
  <si>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</si>
  <si>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</si>
  <si>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</si>
  <si>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</si>
  <si>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</si>
  <si>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</si>
  <si>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</si>
  <si>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</si>
  <si>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</si>
  <si>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</si>
  <si>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</si>
  <si>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</si>
  <si>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</si>
  <si>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</si>
  <si>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</si>
  <si>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</si>
  <si>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</si>
  <si>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</si>
  <si>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</si>
  <si>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</si>
  <si>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</si>
  <si>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</si>
  <si>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</si>
  <si>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</si>
  <si>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</si>
  <si>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</si>
  <si>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</si>
  <si>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</si>
  <si>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</si>
  <si>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</si>
  <si>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</si>
  <si>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</si>
  <si>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</si>
  <si>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</si>
  <si>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</si>
  <si>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</si>
  <si>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</si>
  <si>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</si>
  <si>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</si>
  <si>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</si>
  <si>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</si>
  <si>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</si>
  <si>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</si>
  <si>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</si>
  <si>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</si>
  <si>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</si>
  <si>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</si>
  <si>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</si>
  <si>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</si>
  <si>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</si>
  <si>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</si>
  <si>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>99 0 00 00000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</si>
  <si>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</si>
  <si>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</si>
  <si>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</si>
  <si>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</si>
  <si>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</si>
  <si>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</si>
  <si>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</si>
  <si>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 xml:space="preserve">99 9 00 99990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</si>
  <si>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</si>
  <si>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</si>
  <si>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</si>
  <si>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</si>
  <si>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</si>
  <si>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</si>
  <si>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</si>
  <si>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</si>
  <si>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</si>
  <si>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Красноярского сельского поселения (Социальные выплаты гражданам, кроме публичных нормативных социальных выплат)</t>
  </si>
  <si>
    <t>320</t>
  </si>
  <si>
    <t>99 9 00 10050</t>
  </si>
  <si>
    <t>2019</t>
  </si>
  <si>
    <t>Цимлянского района на 2019 год и плановый период 2020 и 2021 годов"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</si>
  <si>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</si>
  <si>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</si>
  <si>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</si>
  <si>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</si>
  <si>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</si>
  <si>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</si>
  <si>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</si>
  <si>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</si>
  <si>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</si>
  <si>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</si>
  <si>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</si>
  <si>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</si>
  <si>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</si>
  <si>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99 9 00 99050</t>
  </si>
  <si>
    <t>Распределение 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</t>
  </si>
  <si>
    <t>06 2 00 21960</t>
  </si>
  <si>
    <t>Оснащение объектов спортивной инфраструктуры спортивно-технологическим оборудованием в рамках подпрограммы «Развитие инфраструктуры спорта в Новоцимлянском сельском поселении» муниципальной программы Новоцимлянского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</si>
  <si>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приобретение специализированной коммунальной техники в рамках подпрограммы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(муниципальных)нужд)</t>
  </si>
  <si>
    <t xml:space="preserve"> 01 3 00 S4430</t>
  </si>
  <si>
    <t>Приложение  № 1</t>
  </si>
  <si>
    <t>к решению от 01.11.2019 г. № 100
«О внесении изменений в решение Собрания депутатов 
Новоцимлянского сельского поселения от 26.12.2018 г. № 84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</si>
</sst>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0" fontId="2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left" wrapText="1"/>
    </xf>
    <xf numFmtId="165" fontId="4" fillId="0" borderId="3" xfId="0" applyNumberFormat="1" applyFont="1" applyBorder="1" applyAlignment="1" applyProtection="1">
      <alignment horizontal="center" vertical="center"/>
    </xf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68"/>
  <sheetViews>
    <sheetView showGridLines="0" tabSelected="1" view="pageBreakPreview" zoomScale="75" zoomScaleNormal="100" zoomScaleSheetLayoutView="75" workbookViewId="0">
      <selection activeCell="C2" sqref="C2:AA2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51" t="s">
        <v>129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</row>
    <row r="2" spans="2:27" ht="55.5" customHeight="1">
      <c r="B2" s="3"/>
      <c r="C2" s="52" t="s">
        <v>130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3" spans="2:27" ht="15.75" customHeight="1">
      <c r="B3" s="3"/>
      <c r="C3" s="53" t="s">
        <v>77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</row>
    <row r="4" spans="2:27" ht="17.25" customHeight="1">
      <c r="B4" s="53" t="s">
        <v>109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</row>
    <row r="5" spans="2:27" ht="13.9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1"/>
      <c r="W5" s="11"/>
      <c r="X5" s="11"/>
      <c r="Y5" s="11"/>
      <c r="Z5" s="19"/>
    </row>
    <row r="6" spans="2:27" ht="74.25" customHeight="1">
      <c r="B6" s="54" t="s">
        <v>124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18"/>
    </row>
    <row r="7" spans="2:27" ht="18.75"/>
    <row r="8" spans="2:27" ht="19.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2" t="s">
        <v>0</v>
      </c>
      <c r="W8" s="52"/>
      <c r="X8" s="52"/>
      <c r="Y8" s="52"/>
      <c r="Z8" s="52"/>
      <c r="AA8" s="52"/>
    </row>
    <row r="9" spans="2:27" ht="18.75">
      <c r="B9" s="45" t="s">
        <v>10</v>
      </c>
      <c r="C9" s="45" t="s">
        <v>6</v>
      </c>
      <c r="D9" s="45" t="s">
        <v>7</v>
      </c>
      <c r="E9" s="45" t="s">
        <v>8</v>
      </c>
      <c r="F9" s="45" t="s">
        <v>8</v>
      </c>
      <c r="G9" s="45" t="s">
        <v>8</v>
      </c>
      <c r="H9" s="45" t="s">
        <v>8</v>
      </c>
      <c r="I9" s="45" t="s">
        <v>8</v>
      </c>
      <c r="J9" s="45" t="s">
        <v>8</v>
      </c>
      <c r="K9" s="45" t="s">
        <v>8</v>
      </c>
      <c r="L9" s="45" t="s">
        <v>8</v>
      </c>
      <c r="M9" s="45" t="s">
        <v>8</v>
      </c>
      <c r="N9" s="45" t="s">
        <v>8</v>
      </c>
      <c r="O9" s="45" t="s">
        <v>8</v>
      </c>
      <c r="P9" s="45" t="s">
        <v>8</v>
      </c>
      <c r="Q9" s="45" t="s">
        <v>8</v>
      </c>
      <c r="R9" s="45" t="s">
        <v>8</v>
      </c>
      <c r="S9" s="45" t="s">
        <v>8</v>
      </c>
      <c r="T9" s="45" t="s">
        <v>9</v>
      </c>
      <c r="U9" s="45" t="s">
        <v>10</v>
      </c>
      <c r="V9" s="45" t="s">
        <v>108</v>
      </c>
      <c r="W9" s="47" t="s">
        <v>1</v>
      </c>
      <c r="X9" s="47" t="s">
        <v>1</v>
      </c>
      <c r="Y9" s="46" t="s">
        <v>10</v>
      </c>
      <c r="Z9" s="48" t="s">
        <v>110</v>
      </c>
      <c r="AA9" s="49">
        <v>2021</v>
      </c>
    </row>
    <row r="10" spans="2:27" ht="18.75">
      <c r="B10" s="45"/>
      <c r="C10" s="45" t="s">
        <v>2</v>
      </c>
      <c r="D10" s="45" t="s">
        <v>3</v>
      </c>
      <c r="E10" s="45" t="s">
        <v>4</v>
      </c>
      <c r="F10" s="45" t="s">
        <v>4</v>
      </c>
      <c r="G10" s="45" t="s">
        <v>4</v>
      </c>
      <c r="H10" s="45" t="s">
        <v>4</v>
      </c>
      <c r="I10" s="45" t="s">
        <v>4</v>
      </c>
      <c r="J10" s="45" t="s">
        <v>4</v>
      </c>
      <c r="K10" s="45" t="s">
        <v>4</v>
      </c>
      <c r="L10" s="45" t="s">
        <v>4</v>
      </c>
      <c r="M10" s="45" t="s">
        <v>4</v>
      </c>
      <c r="N10" s="45" t="s">
        <v>4</v>
      </c>
      <c r="O10" s="45" t="s">
        <v>4</v>
      </c>
      <c r="P10" s="45" t="s">
        <v>4</v>
      </c>
      <c r="Q10" s="45" t="s">
        <v>4</v>
      </c>
      <c r="R10" s="45" t="s">
        <v>4</v>
      </c>
      <c r="S10" s="45" t="s">
        <v>4</v>
      </c>
      <c r="T10" s="45" t="s">
        <v>5</v>
      </c>
      <c r="U10" s="45"/>
      <c r="V10" s="45"/>
      <c r="W10" s="47"/>
      <c r="X10" s="47"/>
      <c r="Y10" s="46"/>
      <c r="Z10" s="47"/>
      <c r="AA10" s="50"/>
    </row>
    <row r="11" spans="2:27" ht="18.75" hidden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4"/>
      <c r="W11" s="25"/>
      <c r="X11" s="25"/>
      <c r="Y11" s="25"/>
      <c r="Z11" s="25"/>
      <c r="AA11" s="26"/>
    </row>
    <row r="12" spans="2:27" ht="18.75">
      <c r="B12" s="5" t="s">
        <v>78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7">
        <f t="shared" ref="V12:AA12" si="0">V13+V31+V34+V39+V48+V51+V54+V60+V57</f>
        <v>13243.300000000001</v>
      </c>
      <c r="W12" s="17">
        <f t="shared" si="0"/>
        <v>5961.2000000000007</v>
      </c>
      <c r="X12" s="17">
        <f t="shared" si="0"/>
        <v>5893.8</v>
      </c>
      <c r="Y12" s="17" t="e">
        <f t="shared" si="0"/>
        <v>#VALUE!</v>
      </c>
      <c r="Z12" s="17">
        <f t="shared" si="0"/>
        <v>6502.4</v>
      </c>
      <c r="AA12" s="17">
        <f t="shared" si="0"/>
        <v>6197.4000000000005</v>
      </c>
    </row>
    <row r="13" spans="2:27" ht="33.4" customHeight="1">
      <c r="B13" s="6" t="s">
        <v>11</v>
      </c>
      <c r="C13" s="12" t="s">
        <v>12</v>
      </c>
      <c r="D13" s="12" t="s">
        <v>13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 t="s">
        <v>11</v>
      </c>
      <c r="V13" s="15">
        <f>V14+V22</f>
        <v>5148.3999999999996</v>
      </c>
      <c r="W13" s="15">
        <f t="shared" ref="W13:Z13" si="1">W14+W22</f>
        <v>4148.1000000000004</v>
      </c>
      <c r="X13" s="15">
        <f t="shared" si="1"/>
        <v>4148.1000000000004</v>
      </c>
      <c r="Y13" s="15" t="e">
        <f t="shared" si="1"/>
        <v>#VALUE!</v>
      </c>
      <c r="Z13" s="15">
        <f t="shared" si="1"/>
        <v>3132.2</v>
      </c>
      <c r="AA13" s="15">
        <f>AA14+AA22+AA20</f>
        <v>3282</v>
      </c>
    </row>
    <row r="14" spans="2:27" ht="91.15" customHeight="1">
      <c r="B14" s="13" t="s">
        <v>14</v>
      </c>
      <c r="C14" s="8" t="s">
        <v>12</v>
      </c>
      <c r="D14" s="8" t="s">
        <v>15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 t="s">
        <v>14</v>
      </c>
      <c r="V14" s="27">
        <f>V15+V16+V17+V18+V19</f>
        <v>4894.7</v>
      </c>
      <c r="W14" s="27">
        <f t="shared" ref="W14:AA14" si="2">W15+W17+W18+W19+W16</f>
        <v>3923.1</v>
      </c>
      <c r="X14" s="27">
        <f t="shared" si="2"/>
        <v>3923.1</v>
      </c>
      <c r="Y14" s="27" t="e">
        <f t="shared" si="2"/>
        <v>#VALUE!</v>
      </c>
      <c r="Z14" s="27">
        <f>Z15+Z17+Z18+Z19+Z16</f>
        <v>2944.2</v>
      </c>
      <c r="AA14" s="27">
        <f t="shared" si="2"/>
        <v>2797.2</v>
      </c>
    </row>
    <row r="15" spans="2:27" ht="119.25" customHeight="1">
      <c r="B15" s="9" t="s">
        <v>80</v>
      </c>
      <c r="C15" s="8" t="s">
        <v>12</v>
      </c>
      <c r="D15" s="8" t="s">
        <v>15</v>
      </c>
      <c r="E15" s="8" t="s">
        <v>16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 t="s">
        <v>79</v>
      </c>
      <c r="U15" s="16" t="s">
        <v>17</v>
      </c>
      <c r="V15" s="27">
        <v>3993.5</v>
      </c>
      <c r="W15" s="27">
        <v>3314.9</v>
      </c>
      <c r="X15" s="27">
        <v>3314.9</v>
      </c>
      <c r="Y15" s="28" t="s">
        <v>17</v>
      </c>
      <c r="Z15" s="29">
        <v>2751.5</v>
      </c>
      <c r="AA15" s="30">
        <v>2654.5</v>
      </c>
    </row>
    <row r="16" spans="2:27" ht="119.25" customHeight="1">
      <c r="B16" s="9" t="s">
        <v>101</v>
      </c>
      <c r="C16" s="8" t="s">
        <v>12</v>
      </c>
      <c r="D16" s="8" t="s">
        <v>15</v>
      </c>
      <c r="E16" s="8" t="s">
        <v>18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 t="s">
        <v>79</v>
      </c>
      <c r="U16" s="16"/>
      <c r="V16" s="27">
        <v>2</v>
      </c>
      <c r="W16" s="27"/>
      <c r="X16" s="27"/>
      <c r="Y16" s="28"/>
      <c r="Z16" s="29">
        <v>0</v>
      </c>
      <c r="AA16" s="30">
        <v>0</v>
      </c>
    </row>
    <row r="17" spans="2:27" ht="126" customHeight="1">
      <c r="B17" s="9" t="s">
        <v>82</v>
      </c>
      <c r="C17" s="8" t="s">
        <v>12</v>
      </c>
      <c r="D17" s="8" t="s">
        <v>15</v>
      </c>
      <c r="E17" s="8" t="s">
        <v>18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81</v>
      </c>
      <c r="U17" s="16" t="s">
        <v>19</v>
      </c>
      <c r="V17" s="31">
        <v>896.5</v>
      </c>
      <c r="W17" s="27">
        <v>605</v>
      </c>
      <c r="X17" s="27">
        <v>605</v>
      </c>
      <c r="Y17" s="28" t="s">
        <v>19</v>
      </c>
      <c r="Z17" s="29">
        <v>190</v>
      </c>
      <c r="AA17" s="30">
        <v>140</v>
      </c>
    </row>
    <row r="18" spans="2:27" ht="85.15" customHeight="1">
      <c r="B18" s="7" t="s">
        <v>83</v>
      </c>
      <c r="C18" s="8" t="s">
        <v>12</v>
      </c>
      <c r="D18" s="8" t="s">
        <v>15</v>
      </c>
      <c r="E18" s="8" t="s">
        <v>20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84</v>
      </c>
      <c r="U18" s="8" t="s">
        <v>21</v>
      </c>
      <c r="V18" s="27">
        <v>2.5</v>
      </c>
      <c r="W18" s="27">
        <v>3</v>
      </c>
      <c r="X18" s="27">
        <v>3</v>
      </c>
      <c r="Y18" s="28" t="s">
        <v>21</v>
      </c>
      <c r="Z18" s="29">
        <v>2.5</v>
      </c>
      <c r="AA18" s="30">
        <v>2.5</v>
      </c>
    </row>
    <row r="19" spans="2:27" ht="198.75" customHeight="1">
      <c r="B19" s="9" t="s">
        <v>99</v>
      </c>
      <c r="C19" s="8" t="s">
        <v>12</v>
      </c>
      <c r="D19" s="8" t="s">
        <v>15</v>
      </c>
      <c r="E19" s="8" t="s">
        <v>22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6" t="s">
        <v>23</v>
      </c>
      <c r="V19" s="27">
        <v>0.2</v>
      </c>
      <c r="W19" s="27">
        <v>0.2</v>
      </c>
      <c r="X19" s="27">
        <v>0.2</v>
      </c>
      <c r="Y19" s="28" t="s">
        <v>23</v>
      </c>
      <c r="Z19" s="29">
        <v>0.2</v>
      </c>
      <c r="AA19" s="30">
        <v>0.2</v>
      </c>
    </row>
    <row r="20" spans="2:27" ht="37.9" customHeight="1">
      <c r="B20" s="7" t="s">
        <v>114</v>
      </c>
      <c r="C20" s="8" t="s">
        <v>12</v>
      </c>
      <c r="D20" s="8" t="s">
        <v>63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 t="s">
        <v>24</v>
      </c>
      <c r="V20" s="27">
        <v>0</v>
      </c>
      <c r="W20" s="27">
        <f t="shared" ref="W20:Y21" si="3">W22+W24+W25</f>
        <v>275</v>
      </c>
      <c r="X20" s="27">
        <f t="shared" si="3"/>
        <v>275</v>
      </c>
      <c r="Y20" s="27" t="e">
        <f t="shared" si="3"/>
        <v>#VALUE!</v>
      </c>
      <c r="Z20" s="27">
        <v>0</v>
      </c>
      <c r="AA20" s="27">
        <v>142.5</v>
      </c>
    </row>
    <row r="21" spans="2:27" ht="98.25" customHeight="1">
      <c r="B21" s="7" t="s">
        <v>122</v>
      </c>
      <c r="C21" s="8" t="s">
        <v>12</v>
      </c>
      <c r="D21" s="8" t="s">
        <v>63</v>
      </c>
      <c r="E21" s="8" t="s">
        <v>123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112</v>
      </c>
      <c r="U21" s="8" t="s">
        <v>24</v>
      </c>
      <c r="V21" s="27">
        <v>0</v>
      </c>
      <c r="W21" s="27">
        <f t="shared" si="3"/>
        <v>225</v>
      </c>
      <c r="X21" s="27">
        <f t="shared" si="3"/>
        <v>225</v>
      </c>
      <c r="Y21" s="27" t="e">
        <f t="shared" si="3"/>
        <v>#VALUE!</v>
      </c>
      <c r="Z21" s="27">
        <v>0</v>
      </c>
      <c r="AA21" s="27">
        <v>142.5</v>
      </c>
    </row>
    <row r="22" spans="2:27" ht="37.9" customHeight="1">
      <c r="B22" s="7" t="s">
        <v>24</v>
      </c>
      <c r="C22" s="8" t="s">
        <v>12</v>
      </c>
      <c r="D22" s="8" t="s">
        <v>25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 t="s">
        <v>24</v>
      </c>
      <c r="V22" s="27">
        <f>V24+V25+V26+V23</f>
        <v>253.7</v>
      </c>
      <c r="W22" s="27">
        <f t="shared" ref="W22:Z22" si="4">W24+W25+W26</f>
        <v>225</v>
      </c>
      <c r="X22" s="27">
        <f t="shared" si="4"/>
        <v>225</v>
      </c>
      <c r="Y22" s="27" t="e">
        <f t="shared" si="4"/>
        <v>#VALUE!</v>
      </c>
      <c r="Z22" s="27">
        <f t="shared" si="4"/>
        <v>188</v>
      </c>
      <c r="AA22" s="27">
        <f>AA24+AA25+AA26</f>
        <v>342.3</v>
      </c>
    </row>
    <row r="23" spans="2:27" ht="178.15" customHeight="1">
      <c r="B23" s="9" t="s">
        <v>120</v>
      </c>
      <c r="C23" s="8" t="s">
        <v>12</v>
      </c>
      <c r="D23" s="8" t="s">
        <v>25</v>
      </c>
      <c r="E23" s="8" t="s">
        <v>121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81</v>
      </c>
      <c r="U23" s="16" t="s">
        <v>27</v>
      </c>
      <c r="V23" s="27">
        <v>2</v>
      </c>
      <c r="W23" s="27">
        <v>30</v>
      </c>
      <c r="X23" s="27">
        <v>30</v>
      </c>
      <c r="Y23" s="28" t="s">
        <v>27</v>
      </c>
      <c r="Z23" s="29">
        <v>0</v>
      </c>
      <c r="AA23" s="30">
        <v>0</v>
      </c>
    </row>
    <row r="24" spans="2:27" ht="178.15" customHeight="1">
      <c r="B24" s="9" t="s">
        <v>85</v>
      </c>
      <c r="C24" s="8" t="s">
        <v>12</v>
      </c>
      <c r="D24" s="8" t="s">
        <v>25</v>
      </c>
      <c r="E24" s="8" t="s">
        <v>26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 t="s">
        <v>81</v>
      </c>
      <c r="U24" s="16" t="s">
        <v>27</v>
      </c>
      <c r="V24" s="27">
        <v>5</v>
      </c>
      <c r="W24" s="27">
        <v>30</v>
      </c>
      <c r="X24" s="27">
        <v>30</v>
      </c>
      <c r="Y24" s="28" t="s">
        <v>27</v>
      </c>
      <c r="Z24" s="29">
        <v>0</v>
      </c>
      <c r="AA24" s="30">
        <v>0</v>
      </c>
    </row>
    <row r="25" spans="2:27" ht="86.25" customHeight="1">
      <c r="B25" s="7" t="s">
        <v>83</v>
      </c>
      <c r="C25" s="8" t="s">
        <v>12</v>
      </c>
      <c r="D25" s="8" t="s">
        <v>25</v>
      </c>
      <c r="E25" s="8" t="s">
        <v>20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84</v>
      </c>
      <c r="U25" s="8" t="s">
        <v>21</v>
      </c>
      <c r="V25" s="27">
        <v>26</v>
      </c>
      <c r="W25" s="27">
        <v>20</v>
      </c>
      <c r="X25" s="27">
        <v>20</v>
      </c>
      <c r="Y25" s="28" t="s">
        <v>21</v>
      </c>
      <c r="Z25" s="29">
        <v>26.6</v>
      </c>
      <c r="AA25" s="30">
        <v>27.3</v>
      </c>
    </row>
    <row r="26" spans="2:27" ht="37.15" customHeight="1">
      <c r="B26" s="7" t="s">
        <v>86</v>
      </c>
      <c r="C26" s="8" t="s">
        <v>12</v>
      </c>
      <c r="D26" s="8" t="s">
        <v>25</v>
      </c>
      <c r="E26" s="8" t="s">
        <v>87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27">
        <f t="shared" ref="V26:Y26" si="5">V27+V28+V30</f>
        <v>220.7</v>
      </c>
      <c r="W26" s="27">
        <f t="shared" si="5"/>
        <v>175</v>
      </c>
      <c r="X26" s="27">
        <f t="shared" si="5"/>
        <v>175</v>
      </c>
      <c r="Y26" s="27" t="e">
        <f t="shared" si="5"/>
        <v>#VALUE!</v>
      </c>
      <c r="Z26" s="27">
        <f>Z29</f>
        <v>161.4</v>
      </c>
      <c r="AA26" s="27">
        <f>AA29</f>
        <v>315</v>
      </c>
    </row>
    <row r="27" spans="2:27" ht="159" customHeight="1">
      <c r="B27" s="9" t="s">
        <v>88</v>
      </c>
      <c r="C27" s="8" t="s">
        <v>12</v>
      </c>
      <c r="D27" s="8" t="s">
        <v>25</v>
      </c>
      <c r="E27" s="8" t="s">
        <v>28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6" t="s">
        <v>29</v>
      </c>
      <c r="V27" s="27">
        <v>22.4</v>
      </c>
      <c r="W27" s="27">
        <v>50</v>
      </c>
      <c r="X27" s="27">
        <v>50</v>
      </c>
      <c r="Y27" s="28" t="s">
        <v>29</v>
      </c>
      <c r="Z27" s="29">
        <v>0</v>
      </c>
      <c r="AA27" s="30">
        <v>0</v>
      </c>
    </row>
    <row r="28" spans="2:27" ht="150" customHeight="1">
      <c r="B28" s="9" t="s">
        <v>30</v>
      </c>
      <c r="C28" s="8" t="s">
        <v>12</v>
      </c>
      <c r="D28" s="8" t="s">
        <v>25</v>
      </c>
      <c r="E28" s="8" t="s">
        <v>31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81</v>
      </c>
      <c r="U28" s="16" t="s">
        <v>32</v>
      </c>
      <c r="V28" s="27">
        <v>98.3</v>
      </c>
      <c r="W28" s="27">
        <v>125</v>
      </c>
      <c r="X28" s="27">
        <v>125</v>
      </c>
      <c r="Y28" s="28" t="s">
        <v>32</v>
      </c>
      <c r="Z28" s="29">
        <v>0</v>
      </c>
      <c r="AA28" s="30">
        <v>0</v>
      </c>
    </row>
    <row r="29" spans="2:27" ht="101.25" customHeight="1">
      <c r="B29" s="10" t="s">
        <v>113</v>
      </c>
      <c r="C29" s="38" t="s">
        <v>12</v>
      </c>
      <c r="D29" s="38" t="s">
        <v>25</v>
      </c>
      <c r="E29" s="38" t="s">
        <v>111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 t="s">
        <v>112</v>
      </c>
      <c r="U29" s="16"/>
      <c r="V29" s="27">
        <v>0</v>
      </c>
      <c r="W29" s="27"/>
      <c r="X29" s="27"/>
      <c r="Y29" s="28"/>
      <c r="Z29" s="29">
        <v>161.4</v>
      </c>
      <c r="AA29" s="30">
        <v>315</v>
      </c>
    </row>
    <row r="30" spans="2:27" ht="101.25" customHeight="1">
      <c r="B30" s="10" t="s">
        <v>98</v>
      </c>
      <c r="C30" s="8" t="s">
        <v>12</v>
      </c>
      <c r="D30" s="8" t="s">
        <v>25</v>
      </c>
      <c r="E30" s="8" t="s">
        <v>95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81</v>
      </c>
      <c r="U30" s="16"/>
      <c r="V30" s="27">
        <v>100</v>
      </c>
      <c r="W30" s="27"/>
      <c r="X30" s="27"/>
      <c r="Y30" s="28"/>
      <c r="Z30" s="29">
        <v>0</v>
      </c>
      <c r="AA30" s="30">
        <v>0</v>
      </c>
    </row>
    <row r="31" spans="2:27" ht="25.15" customHeight="1">
      <c r="B31" s="6" t="s">
        <v>33</v>
      </c>
      <c r="C31" s="12" t="s">
        <v>34</v>
      </c>
      <c r="D31" s="12" t="s">
        <v>13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 t="s">
        <v>33</v>
      </c>
      <c r="V31" s="32">
        <f>V32</f>
        <v>208.2</v>
      </c>
      <c r="W31" s="32">
        <f t="shared" ref="W31:AA31" si="6">W32</f>
        <v>173.3</v>
      </c>
      <c r="X31" s="32">
        <f t="shared" si="6"/>
        <v>173.3</v>
      </c>
      <c r="Y31" s="32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1" s="32">
        <f t="shared" si="6"/>
        <v>209.2</v>
      </c>
      <c r="AA31" s="32">
        <f t="shared" si="6"/>
        <v>215.6</v>
      </c>
    </row>
    <row r="32" spans="2:27" ht="40.15" customHeight="1">
      <c r="B32" s="7" t="s">
        <v>35</v>
      </c>
      <c r="C32" s="8" t="s">
        <v>34</v>
      </c>
      <c r="D32" s="8" t="s">
        <v>36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 t="s">
        <v>35</v>
      </c>
      <c r="V32" s="27">
        <f>V33</f>
        <v>208.2</v>
      </c>
      <c r="W32" s="27">
        <f t="shared" ref="W32:AA32" si="7">W33</f>
        <v>173.3</v>
      </c>
      <c r="X32" s="27">
        <f t="shared" si="7"/>
        <v>173.3</v>
      </c>
      <c r="Y32" s="27" t="str">
        <f t="shared" si="7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2" s="27">
        <f t="shared" si="7"/>
        <v>209.2</v>
      </c>
      <c r="AA32" s="27">
        <f t="shared" si="7"/>
        <v>215.6</v>
      </c>
    </row>
    <row r="33" spans="2:27" ht="129" customHeight="1">
      <c r="B33" s="9" t="s">
        <v>89</v>
      </c>
      <c r="C33" s="8" t="s">
        <v>34</v>
      </c>
      <c r="D33" s="8" t="s">
        <v>36</v>
      </c>
      <c r="E33" s="8" t="s">
        <v>37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79</v>
      </c>
      <c r="U33" s="16" t="s">
        <v>38</v>
      </c>
      <c r="V33" s="27">
        <v>208.2</v>
      </c>
      <c r="W33" s="27">
        <v>173.3</v>
      </c>
      <c r="X33" s="27">
        <v>173.3</v>
      </c>
      <c r="Y33" s="28" t="s">
        <v>38</v>
      </c>
      <c r="Z33" s="29">
        <v>209.2</v>
      </c>
      <c r="AA33" s="30">
        <v>215.6</v>
      </c>
    </row>
    <row r="34" spans="2:27" ht="50.1" customHeight="1">
      <c r="B34" s="6" t="s">
        <v>39</v>
      </c>
      <c r="C34" s="12" t="s">
        <v>36</v>
      </c>
      <c r="D34" s="12" t="s">
        <v>13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 t="s">
        <v>39</v>
      </c>
      <c r="V34" s="32">
        <f>V35</f>
        <v>193.3</v>
      </c>
      <c r="W34" s="32">
        <f t="shared" ref="W34:Y34" si="8">W35</f>
        <v>60.7</v>
      </c>
      <c r="X34" s="32">
        <f t="shared" si="8"/>
        <v>90.7</v>
      </c>
      <c r="Y34" s="32" t="e">
        <f t="shared" si="8"/>
        <v>#VALUE!</v>
      </c>
      <c r="Z34" s="32">
        <f>Z35</f>
        <v>59.6</v>
      </c>
      <c r="AA34" s="32">
        <v>0</v>
      </c>
    </row>
    <row r="35" spans="2:27" ht="66.95" customHeight="1">
      <c r="B35" s="7" t="s">
        <v>117</v>
      </c>
      <c r="C35" s="8" t="s">
        <v>36</v>
      </c>
      <c r="D35" s="8" t="s">
        <v>41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 t="s">
        <v>40</v>
      </c>
      <c r="V35" s="27">
        <f>V36+V37+V38</f>
        <v>193.3</v>
      </c>
      <c r="W35" s="27">
        <f t="shared" ref="W35:AA35" si="9">W36+W38</f>
        <v>60.7</v>
      </c>
      <c r="X35" s="27">
        <f t="shared" si="9"/>
        <v>90.7</v>
      </c>
      <c r="Y35" s="27" t="e">
        <f t="shared" si="9"/>
        <v>#VALUE!</v>
      </c>
      <c r="Z35" s="27">
        <f>Z36+Z38</f>
        <v>59.6</v>
      </c>
      <c r="AA35" s="27">
        <f t="shared" si="9"/>
        <v>0</v>
      </c>
    </row>
    <row r="36" spans="2:27" ht="181.5" customHeight="1">
      <c r="B36" s="9" t="s">
        <v>90</v>
      </c>
      <c r="C36" s="8" t="s">
        <v>36</v>
      </c>
      <c r="D36" s="8" t="s">
        <v>41</v>
      </c>
      <c r="E36" s="8" t="s">
        <v>42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 t="s">
        <v>81</v>
      </c>
      <c r="U36" s="16" t="s">
        <v>43</v>
      </c>
      <c r="V36" s="27">
        <v>153.9</v>
      </c>
      <c r="W36" s="27">
        <v>51.7</v>
      </c>
      <c r="X36" s="27">
        <v>78.7</v>
      </c>
      <c r="Y36" s="28" t="s">
        <v>43</v>
      </c>
      <c r="Z36" s="29">
        <v>57.6</v>
      </c>
      <c r="AA36" s="30">
        <v>0</v>
      </c>
    </row>
    <row r="37" spans="2:27" ht="177.6" customHeight="1">
      <c r="B37" s="9" t="s">
        <v>116</v>
      </c>
      <c r="C37" s="8" t="s">
        <v>36</v>
      </c>
      <c r="D37" s="8" t="s">
        <v>41</v>
      </c>
      <c r="E37" s="8" t="s">
        <v>115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81</v>
      </c>
      <c r="U37" s="16" t="s">
        <v>45</v>
      </c>
      <c r="V37" s="27">
        <v>35</v>
      </c>
      <c r="W37" s="27">
        <v>9</v>
      </c>
      <c r="X37" s="27">
        <v>12</v>
      </c>
      <c r="Y37" s="28" t="s">
        <v>45</v>
      </c>
      <c r="Z37" s="29">
        <v>0</v>
      </c>
      <c r="AA37" s="30">
        <v>0</v>
      </c>
    </row>
    <row r="38" spans="2:27" ht="177.6" customHeight="1">
      <c r="B38" s="9" t="s">
        <v>91</v>
      </c>
      <c r="C38" s="8" t="s">
        <v>36</v>
      </c>
      <c r="D38" s="8" t="s">
        <v>41</v>
      </c>
      <c r="E38" s="8" t="s">
        <v>44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 t="s">
        <v>81</v>
      </c>
      <c r="U38" s="16" t="s">
        <v>45</v>
      </c>
      <c r="V38" s="27">
        <v>4.4000000000000004</v>
      </c>
      <c r="W38" s="27">
        <v>9</v>
      </c>
      <c r="X38" s="27">
        <v>12</v>
      </c>
      <c r="Y38" s="28" t="s">
        <v>45</v>
      </c>
      <c r="Z38" s="29">
        <v>2</v>
      </c>
      <c r="AA38" s="30">
        <v>0</v>
      </c>
    </row>
    <row r="39" spans="2:27" ht="33.4" customHeight="1">
      <c r="B39" s="6" t="s">
        <v>46</v>
      </c>
      <c r="C39" s="12" t="s">
        <v>47</v>
      </c>
      <c r="D39" s="12" t="s">
        <v>13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 t="s">
        <v>46</v>
      </c>
      <c r="V39" s="32">
        <f>V40+V43</f>
        <v>3635.1</v>
      </c>
      <c r="W39" s="32">
        <f t="shared" ref="W39:AA39" si="10">W40+W43</f>
        <v>694.8</v>
      </c>
      <c r="X39" s="32">
        <f t="shared" si="10"/>
        <v>597.4</v>
      </c>
      <c r="Y39" s="32" t="e">
        <f t="shared" si="10"/>
        <v>#VALUE!</v>
      </c>
      <c r="Z39" s="32">
        <f t="shared" si="10"/>
        <v>580</v>
      </c>
      <c r="AA39" s="32">
        <f t="shared" si="10"/>
        <v>200</v>
      </c>
    </row>
    <row r="40" spans="2:27" ht="21" customHeight="1">
      <c r="B40" s="7" t="s">
        <v>48</v>
      </c>
      <c r="C40" s="8" t="s">
        <v>47</v>
      </c>
      <c r="D40" s="8" t="s">
        <v>34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 t="s">
        <v>48</v>
      </c>
      <c r="V40" s="36">
        <f>V41+V42</f>
        <v>1604.7</v>
      </c>
      <c r="W40" s="36">
        <v>30</v>
      </c>
      <c r="X40" s="36">
        <v>30</v>
      </c>
      <c r="Y40" s="36">
        <v>30</v>
      </c>
      <c r="Z40" s="36">
        <v>0</v>
      </c>
      <c r="AA40" s="36">
        <v>0</v>
      </c>
    </row>
    <row r="41" spans="2:27" ht="203.45" customHeight="1">
      <c r="B41" s="14" t="s">
        <v>96</v>
      </c>
      <c r="C41" s="8" t="s">
        <v>47</v>
      </c>
      <c r="D41" s="8" t="s">
        <v>34</v>
      </c>
      <c r="E41" s="8" t="s">
        <v>49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81</v>
      </c>
      <c r="U41" s="16" t="s">
        <v>50</v>
      </c>
      <c r="V41" s="27">
        <v>4.4000000000000004</v>
      </c>
      <c r="W41" s="27">
        <v>30</v>
      </c>
      <c r="X41" s="27">
        <v>30</v>
      </c>
      <c r="Y41" s="28" t="s">
        <v>50</v>
      </c>
      <c r="Z41" s="29">
        <v>0</v>
      </c>
      <c r="AA41" s="30">
        <v>0</v>
      </c>
    </row>
    <row r="42" spans="2:27" ht="203.45" customHeight="1">
      <c r="B42" s="14" t="s">
        <v>127</v>
      </c>
      <c r="C42" s="8" t="s">
        <v>47</v>
      </c>
      <c r="D42" s="8" t="s">
        <v>34</v>
      </c>
      <c r="E42" s="44" t="s">
        <v>128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81</v>
      </c>
      <c r="U42" s="16" t="s">
        <v>50</v>
      </c>
      <c r="V42" s="27">
        <v>1600.3</v>
      </c>
      <c r="W42" s="27">
        <v>30</v>
      </c>
      <c r="X42" s="27">
        <v>30</v>
      </c>
      <c r="Y42" s="28" t="s">
        <v>50</v>
      </c>
      <c r="Z42" s="29">
        <v>0</v>
      </c>
      <c r="AA42" s="30">
        <v>0</v>
      </c>
    </row>
    <row r="43" spans="2:27" ht="28.15" customHeight="1">
      <c r="B43" s="7" t="s">
        <v>51</v>
      </c>
      <c r="C43" s="8" t="s">
        <v>47</v>
      </c>
      <c r="D43" s="8" t="s">
        <v>36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 t="s">
        <v>51</v>
      </c>
      <c r="V43" s="27">
        <f>V44+V45+V46+V47</f>
        <v>2030.3999999999999</v>
      </c>
      <c r="W43" s="27">
        <f>W44+W45+W46</f>
        <v>664.8</v>
      </c>
      <c r="X43" s="27">
        <f>X44+X45+X46</f>
        <v>567.4</v>
      </c>
      <c r="Y43" s="27" t="e">
        <f>Y44+Y45+Y46</f>
        <v>#VALUE!</v>
      </c>
      <c r="Z43" s="27">
        <f>Z44+Z45+Z46</f>
        <v>580</v>
      </c>
      <c r="AA43" s="27">
        <f>AA44+AA45+AA46</f>
        <v>200</v>
      </c>
    </row>
    <row r="44" spans="2:27" ht="174.6" customHeight="1">
      <c r="B44" s="9" t="s">
        <v>52</v>
      </c>
      <c r="C44" s="8" t="s">
        <v>47</v>
      </c>
      <c r="D44" s="8" t="s">
        <v>36</v>
      </c>
      <c r="E44" s="8" t="s">
        <v>53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 t="s">
        <v>81</v>
      </c>
      <c r="U44" s="16" t="s">
        <v>52</v>
      </c>
      <c r="V44" s="27">
        <v>1120</v>
      </c>
      <c r="W44" s="27">
        <v>119.1</v>
      </c>
      <c r="X44" s="27">
        <v>119.7</v>
      </c>
      <c r="Y44" s="28" t="s">
        <v>52</v>
      </c>
      <c r="Z44" s="29">
        <v>400</v>
      </c>
      <c r="AA44" s="30">
        <v>200</v>
      </c>
    </row>
    <row r="45" spans="2:27" ht="162.6" customHeight="1">
      <c r="B45" s="9" t="s">
        <v>54</v>
      </c>
      <c r="C45" s="8" t="s">
        <v>47</v>
      </c>
      <c r="D45" s="8" t="s">
        <v>36</v>
      </c>
      <c r="E45" s="8" t="s">
        <v>55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 t="s">
        <v>81</v>
      </c>
      <c r="U45" s="16" t="s">
        <v>54</v>
      </c>
      <c r="V45" s="27">
        <v>406</v>
      </c>
      <c r="W45" s="27">
        <v>328.7</v>
      </c>
      <c r="X45" s="27">
        <v>211.7</v>
      </c>
      <c r="Y45" s="28" t="s">
        <v>54</v>
      </c>
      <c r="Z45" s="29">
        <v>0</v>
      </c>
      <c r="AA45" s="30">
        <v>0</v>
      </c>
    </row>
    <row r="46" spans="2:27" ht="192.6" customHeight="1">
      <c r="B46" s="9" t="s">
        <v>56</v>
      </c>
      <c r="C46" s="8" t="s">
        <v>47</v>
      </c>
      <c r="D46" s="8" t="s">
        <v>36</v>
      </c>
      <c r="E46" s="8" t="s">
        <v>57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81</v>
      </c>
      <c r="U46" s="16" t="s">
        <v>56</v>
      </c>
      <c r="V46" s="27">
        <v>491.6</v>
      </c>
      <c r="W46" s="27">
        <v>217</v>
      </c>
      <c r="X46" s="27">
        <v>236</v>
      </c>
      <c r="Y46" s="28" t="s">
        <v>56</v>
      </c>
      <c r="Z46" s="29">
        <v>180</v>
      </c>
      <c r="AA46" s="30">
        <v>0</v>
      </c>
    </row>
    <row r="47" spans="2:27" ht="47.25" customHeight="1">
      <c r="B47" s="39" t="s">
        <v>118</v>
      </c>
      <c r="C47" s="8" t="s">
        <v>47</v>
      </c>
      <c r="D47" s="8" t="s">
        <v>36</v>
      </c>
      <c r="E47" s="8" t="s">
        <v>119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 t="s">
        <v>81</v>
      </c>
      <c r="U47" s="16"/>
      <c r="V47" s="40">
        <v>12.8</v>
      </c>
      <c r="W47" s="40"/>
      <c r="X47" s="40"/>
      <c r="Y47" s="41"/>
      <c r="Z47" s="42">
        <v>0</v>
      </c>
      <c r="AA47" s="43">
        <v>0</v>
      </c>
    </row>
    <row r="48" spans="2:27" ht="21" customHeight="1">
      <c r="B48" s="6" t="s">
        <v>58</v>
      </c>
      <c r="C48" s="12" t="s">
        <v>59</v>
      </c>
      <c r="D48" s="12" t="s">
        <v>13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 t="s">
        <v>58</v>
      </c>
      <c r="V48" s="32">
        <f>V49</f>
        <v>9.5</v>
      </c>
      <c r="W48" s="32">
        <v>25</v>
      </c>
      <c r="X48" s="32">
        <v>25</v>
      </c>
      <c r="Y48" s="33" t="s">
        <v>58</v>
      </c>
      <c r="Z48" s="34">
        <v>0</v>
      </c>
      <c r="AA48" s="35">
        <v>0</v>
      </c>
    </row>
    <row r="49" spans="2:27" ht="33.4" customHeight="1">
      <c r="B49" s="7" t="s">
        <v>60</v>
      </c>
      <c r="C49" s="8" t="s">
        <v>59</v>
      </c>
      <c r="D49" s="8" t="s">
        <v>47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 t="s">
        <v>60</v>
      </c>
      <c r="V49" s="36">
        <f>V50</f>
        <v>9.5</v>
      </c>
      <c r="W49" s="36">
        <v>24.2</v>
      </c>
      <c r="X49" s="36">
        <v>24.2</v>
      </c>
      <c r="Y49" s="36">
        <v>24.2</v>
      </c>
      <c r="Z49" s="36">
        <v>0</v>
      </c>
      <c r="AA49" s="36">
        <v>0</v>
      </c>
    </row>
    <row r="50" spans="2:27" ht="179.25" customHeight="1">
      <c r="B50" s="9" t="s">
        <v>100</v>
      </c>
      <c r="C50" s="8" t="s">
        <v>59</v>
      </c>
      <c r="D50" s="8" t="s">
        <v>47</v>
      </c>
      <c r="E50" s="8" t="s">
        <v>97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 t="s">
        <v>81</v>
      </c>
      <c r="U50" s="16" t="s">
        <v>61</v>
      </c>
      <c r="V50" s="27">
        <v>9.5</v>
      </c>
      <c r="W50" s="27">
        <v>25</v>
      </c>
      <c r="X50" s="27">
        <v>25</v>
      </c>
      <c r="Y50" s="28" t="s">
        <v>61</v>
      </c>
      <c r="Z50" s="29">
        <v>0</v>
      </c>
      <c r="AA50" s="30">
        <v>0</v>
      </c>
    </row>
    <row r="51" spans="2:27" ht="16.7" customHeight="1">
      <c r="B51" s="6" t="s">
        <v>62</v>
      </c>
      <c r="C51" s="12" t="s">
        <v>63</v>
      </c>
      <c r="D51" s="12" t="s">
        <v>13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 t="s">
        <v>62</v>
      </c>
      <c r="V51" s="32">
        <f>V53</f>
        <v>15</v>
      </c>
      <c r="W51" s="32">
        <v>10</v>
      </c>
      <c r="X51" s="32">
        <v>10</v>
      </c>
      <c r="Y51" s="33" t="s">
        <v>62</v>
      </c>
      <c r="Z51" s="34">
        <v>10</v>
      </c>
      <c r="AA51" s="35">
        <v>10</v>
      </c>
    </row>
    <row r="52" spans="2:27" ht="50.1" customHeight="1">
      <c r="B52" s="7" t="s">
        <v>64</v>
      </c>
      <c r="C52" s="8" t="s">
        <v>63</v>
      </c>
      <c r="D52" s="8" t="s">
        <v>47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 t="s">
        <v>64</v>
      </c>
      <c r="V52" s="27">
        <v>15</v>
      </c>
      <c r="W52" s="27">
        <v>10</v>
      </c>
      <c r="X52" s="27">
        <v>10</v>
      </c>
      <c r="Y52" s="28" t="s">
        <v>64</v>
      </c>
      <c r="Z52" s="29">
        <v>10</v>
      </c>
      <c r="AA52" s="30">
        <v>10</v>
      </c>
    </row>
    <row r="53" spans="2:27" ht="122.45" customHeight="1">
      <c r="B53" s="7" t="s">
        <v>65</v>
      </c>
      <c r="C53" s="8" t="s">
        <v>63</v>
      </c>
      <c r="D53" s="8" t="s">
        <v>47</v>
      </c>
      <c r="E53" s="8" t="s">
        <v>66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 t="s">
        <v>81</v>
      </c>
      <c r="U53" s="8" t="s">
        <v>65</v>
      </c>
      <c r="V53" s="27">
        <v>15</v>
      </c>
      <c r="W53" s="27">
        <v>10</v>
      </c>
      <c r="X53" s="27">
        <v>10</v>
      </c>
      <c r="Y53" s="28" t="s">
        <v>65</v>
      </c>
      <c r="Z53" s="29">
        <v>10</v>
      </c>
      <c r="AA53" s="30">
        <v>10</v>
      </c>
    </row>
    <row r="54" spans="2:27" ht="23.45" customHeight="1">
      <c r="B54" s="6" t="s">
        <v>67</v>
      </c>
      <c r="C54" s="12" t="s">
        <v>68</v>
      </c>
      <c r="D54" s="12" t="s">
        <v>13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 t="s">
        <v>67</v>
      </c>
      <c r="V54" s="32">
        <f>V55</f>
        <v>3908.6</v>
      </c>
      <c r="W54" s="32">
        <v>819.3</v>
      </c>
      <c r="X54" s="32">
        <v>819.3</v>
      </c>
      <c r="Y54" s="33" t="s">
        <v>67</v>
      </c>
      <c r="Z54" s="34">
        <f>Z55</f>
        <v>2404.1</v>
      </c>
      <c r="AA54" s="34">
        <f>AA55</f>
        <v>2380</v>
      </c>
    </row>
    <row r="55" spans="2:27" ht="25.15" customHeight="1">
      <c r="B55" s="7" t="s">
        <v>69</v>
      </c>
      <c r="C55" s="8" t="s">
        <v>68</v>
      </c>
      <c r="D55" s="8" t="s">
        <v>12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 t="s">
        <v>69</v>
      </c>
      <c r="V55" s="32">
        <f>V56</f>
        <v>3908.6</v>
      </c>
      <c r="W55" s="32">
        <f t="shared" ref="W55:AA55" si="11">W56</f>
        <v>819.3</v>
      </c>
      <c r="X55" s="32">
        <f t="shared" si="11"/>
        <v>819.3</v>
      </c>
      <c r="Y55" s="32" t="str">
        <f t="shared" si="11"/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55" s="32">
        <f t="shared" si="11"/>
        <v>2404.1</v>
      </c>
      <c r="AA55" s="32">
        <f t="shared" si="11"/>
        <v>2380</v>
      </c>
    </row>
    <row r="56" spans="2:27" ht="135" customHeight="1">
      <c r="B56" s="9" t="s">
        <v>70</v>
      </c>
      <c r="C56" s="8" t="s">
        <v>68</v>
      </c>
      <c r="D56" s="8" t="s">
        <v>12</v>
      </c>
      <c r="E56" s="8" t="s">
        <v>71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 t="s">
        <v>92</v>
      </c>
      <c r="U56" s="16" t="s">
        <v>70</v>
      </c>
      <c r="V56" s="27">
        <v>3908.6</v>
      </c>
      <c r="W56" s="27">
        <v>819.3</v>
      </c>
      <c r="X56" s="27">
        <v>819.3</v>
      </c>
      <c r="Y56" s="28" t="s">
        <v>70</v>
      </c>
      <c r="Z56" s="29">
        <v>2404.1</v>
      </c>
      <c r="AA56" s="30">
        <v>2380</v>
      </c>
    </row>
    <row r="57" spans="2:27" ht="28.5" customHeight="1">
      <c r="B57" s="20" t="s">
        <v>102</v>
      </c>
      <c r="C57" s="21" t="s">
        <v>103</v>
      </c>
      <c r="D57" s="21" t="s">
        <v>13</v>
      </c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2"/>
      <c r="V57" s="37">
        <f>V58</f>
        <v>64.099999999999994</v>
      </c>
      <c r="W57" s="32"/>
      <c r="X57" s="32"/>
      <c r="Y57" s="33"/>
      <c r="Z57" s="34">
        <v>62.3</v>
      </c>
      <c r="AA57" s="35">
        <v>64.8</v>
      </c>
    </row>
    <row r="58" spans="2:27" ht="26.25" customHeight="1">
      <c r="B58" s="9" t="s">
        <v>104</v>
      </c>
      <c r="C58" s="8" t="s">
        <v>103</v>
      </c>
      <c r="D58" s="8" t="s">
        <v>12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6"/>
      <c r="V58" s="27">
        <v>64.099999999999994</v>
      </c>
      <c r="W58" s="27"/>
      <c r="X58" s="27"/>
      <c r="Y58" s="28"/>
      <c r="Z58" s="29">
        <v>62.3</v>
      </c>
      <c r="AA58" s="30">
        <v>64.8</v>
      </c>
    </row>
    <row r="59" spans="2:27" ht="129" customHeight="1">
      <c r="B59" s="23" t="s">
        <v>105</v>
      </c>
      <c r="C59" s="8" t="s">
        <v>103</v>
      </c>
      <c r="D59" s="8" t="s">
        <v>12</v>
      </c>
      <c r="E59" s="8" t="s">
        <v>107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 t="s">
        <v>106</v>
      </c>
      <c r="U59" s="16"/>
      <c r="V59" s="27">
        <v>64.099999999999994</v>
      </c>
      <c r="W59" s="27"/>
      <c r="X59" s="27"/>
      <c r="Y59" s="28"/>
      <c r="Z59" s="29">
        <v>62.3</v>
      </c>
      <c r="AA59" s="30">
        <v>64.8</v>
      </c>
    </row>
    <row r="60" spans="2:27" ht="23.45" customHeight="1">
      <c r="B60" s="6" t="s">
        <v>72</v>
      </c>
      <c r="C60" s="12" t="s">
        <v>73</v>
      </c>
      <c r="D60" s="12" t="s">
        <v>13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 t="s">
        <v>72</v>
      </c>
      <c r="V60" s="32">
        <f>V61</f>
        <v>61.1</v>
      </c>
      <c r="W60" s="32">
        <v>30</v>
      </c>
      <c r="X60" s="32">
        <v>30</v>
      </c>
      <c r="Y60" s="33" t="s">
        <v>72</v>
      </c>
      <c r="Z60" s="34">
        <v>45</v>
      </c>
      <c r="AA60" s="35">
        <v>45</v>
      </c>
    </row>
    <row r="61" spans="2:27" ht="28.15" customHeight="1">
      <c r="B61" s="7" t="s">
        <v>74</v>
      </c>
      <c r="C61" s="8" t="s">
        <v>73</v>
      </c>
      <c r="D61" s="8" t="s">
        <v>12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 t="s">
        <v>74</v>
      </c>
      <c r="V61" s="27">
        <f>V62+V63</f>
        <v>61.1</v>
      </c>
      <c r="W61" s="27">
        <v>30</v>
      </c>
      <c r="X61" s="27">
        <v>30</v>
      </c>
      <c r="Y61" s="28" t="s">
        <v>74</v>
      </c>
      <c r="Z61" s="29">
        <v>45</v>
      </c>
      <c r="AA61" s="30">
        <v>45</v>
      </c>
    </row>
    <row r="62" spans="2:27" ht="151.9" customHeight="1">
      <c r="B62" s="9" t="s">
        <v>75</v>
      </c>
      <c r="C62" s="8" t="s">
        <v>73</v>
      </c>
      <c r="D62" s="8" t="s">
        <v>12</v>
      </c>
      <c r="E62" s="8" t="s">
        <v>76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81</v>
      </c>
      <c r="U62" s="16" t="s">
        <v>75</v>
      </c>
      <c r="V62" s="27">
        <v>10</v>
      </c>
      <c r="W62" s="27">
        <v>30</v>
      </c>
      <c r="X62" s="27">
        <v>30</v>
      </c>
      <c r="Y62" s="28" t="s">
        <v>75</v>
      </c>
      <c r="Z62" s="29">
        <v>45</v>
      </c>
      <c r="AA62" s="30">
        <v>45</v>
      </c>
    </row>
    <row r="63" spans="2:27" ht="151.9" customHeight="1">
      <c r="B63" s="9" t="s">
        <v>126</v>
      </c>
      <c r="C63" s="8" t="s">
        <v>73</v>
      </c>
      <c r="D63" s="8" t="s">
        <v>12</v>
      </c>
      <c r="E63" s="8" t="s">
        <v>125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81</v>
      </c>
      <c r="U63" s="16" t="s">
        <v>75</v>
      </c>
      <c r="V63" s="27">
        <v>51.1</v>
      </c>
      <c r="W63" s="27">
        <v>30</v>
      </c>
      <c r="X63" s="27">
        <v>30</v>
      </c>
      <c r="Y63" s="28" t="s">
        <v>75</v>
      </c>
      <c r="Z63" s="29">
        <v>0</v>
      </c>
      <c r="AA63" s="30">
        <v>0</v>
      </c>
    </row>
    <row r="66" spans="2:2" ht="31.9" customHeight="1">
      <c r="B66" s="2" t="s">
        <v>93</v>
      </c>
    </row>
    <row r="68" spans="2:2" ht="31.15" customHeight="1">
      <c r="B68" s="2" t="s">
        <v>94</v>
      </c>
    </row>
  </sheetData>
  <mergeCells count="18">
    <mergeCell ref="U9:U10"/>
    <mergeCell ref="D9:D10"/>
    <mergeCell ref="C9:C10"/>
    <mergeCell ref="T9:T10"/>
    <mergeCell ref="E9:S10"/>
    <mergeCell ref="B9:B10"/>
    <mergeCell ref="C1:AA1"/>
    <mergeCell ref="C2:AA2"/>
    <mergeCell ref="C3:AA3"/>
    <mergeCell ref="B4:AA4"/>
    <mergeCell ref="V8:AA8"/>
    <mergeCell ref="B6:Y6"/>
    <mergeCell ref="V9:V10"/>
    <mergeCell ref="Y9:Y10"/>
    <mergeCell ref="X9:X10"/>
    <mergeCell ref="Z9:Z10"/>
    <mergeCell ref="AA9:AA10"/>
    <mergeCell ref="W9:W10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2" manualBreakCount="2">
    <brk id="24" max="27" man="1"/>
    <brk id="40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2019-11-01T11:15:59Z</cp:lastPrinted>
  <dcterms:created xsi:type="dcterms:W3CDTF">2017-02-21T11:06:02Z</dcterms:created>
  <dcterms:modified xsi:type="dcterms:W3CDTF">2019-11-01T11:16:13Z</dcterms:modified>
</cp:coreProperties>
</file>