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год'!$A$1:$AB$64</definedName>
  </definedNames>
  <calcPr calcId="125725"/>
</workbook>
</file>

<file path=xl/calcChain.xml><?xml version="1.0" encoding="utf-8"?>
<calcChain xmlns="http://schemas.openxmlformats.org/spreadsheetml/2006/main">
  <c r="V20" i="1"/>
  <c r="V38"/>
  <c r="V35" s="1"/>
  <c r="V43"/>
  <c r="V44"/>
  <c r="V50"/>
  <c r="V24" l="1"/>
  <c r="V14"/>
  <c r="W29"/>
  <c r="W28" s="1"/>
  <c r="X29"/>
  <c r="X28" s="1"/>
  <c r="Y29"/>
  <c r="Y28" s="1"/>
  <c r="Z29"/>
  <c r="Z28" s="1"/>
  <c r="AA29"/>
  <c r="AA28" s="1"/>
  <c r="V29"/>
  <c r="V28" s="1"/>
  <c r="W50"/>
  <c r="X50"/>
  <c r="Y50"/>
  <c r="Z50"/>
  <c r="Z49" s="1"/>
  <c r="AA50"/>
  <c r="AA49" s="1"/>
  <c r="AA55"/>
  <c r="AA54" s="1"/>
  <c r="Z55"/>
  <c r="Z54" s="1"/>
  <c r="W38"/>
  <c r="W35" s="1"/>
  <c r="X38"/>
  <c r="Y38"/>
  <c r="Y35" s="1"/>
  <c r="Z38"/>
  <c r="Z35" s="1"/>
  <c r="AA38"/>
  <c r="AA35" s="1"/>
  <c r="X35"/>
  <c r="W32"/>
  <c r="W31" s="1"/>
  <c r="X32"/>
  <c r="X31" s="1"/>
  <c r="Y32"/>
  <c r="Y31" s="1"/>
  <c r="Z32"/>
  <c r="Z31" s="1"/>
  <c r="AA32"/>
  <c r="AA31" s="1"/>
  <c r="W24"/>
  <c r="W20" s="1"/>
  <c r="X24"/>
  <c r="Y24"/>
  <c r="Y20" s="1"/>
  <c r="Z24"/>
  <c r="Z20" s="1"/>
  <c r="AA24"/>
  <c r="AA20" s="1"/>
  <c r="X20"/>
  <c r="W14"/>
  <c r="X14"/>
  <c r="Y14"/>
  <c r="Z14"/>
  <c r="AA14"/>
  <c r="V49"/>
  <c r="V32"/>
  <c r="V31" s="1"/>
  <c r="V46"/>
  <c r="V47"/>
  <c r="X13" l="1"/>
  <c r="W13"/>
  <c r="W12" s="1"/>
  <c r="X12"/>
  <c r="AA13"/>
  <c r="AA12" s="1"/>
  <c r="Y13"/>
  <c r="Y12" s="1"/>
  <c r="Z13"/>
  <c r="Z12" s="1"/>
  <c r="V13"/>
  <c r="V12" s="1"/>
</calcChain>
</file>

<file path=xl/sharedStrings.xml><?xml version="1.0" encoding="utf-8"?>
<sst xmlns="http://schemas.openxmlformats.org/spreadsheetml/2006/main" count="308" uniqueCount="121">
  <si>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</si>
  <si>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</si>
  <si>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</si>
  <si>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</si>
  <si>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</si>
  <si>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</si>
  <si>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</si>
  <si>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</si>
  <si>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</si>
  <si>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</si>
  <si>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</si>
  <si>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</si>
  <si>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</si>
  <si>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</si>
  <si>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</si>
  <si>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</si>
  <si>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</si>
  <si>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</si>
  <si>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</si>
  <si>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</si>
  <si>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</si>
  <si>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</si>
  <si>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</si>
  <si>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</si>
  <si>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</si>
  <si>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</si>
  <si>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</si>
  <si>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</si>
  <si>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</si>
  <si>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</si>
  <si>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</si>
  <si>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</si>
  <si>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</si>
  <si>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</si>
  <si>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</si>
  <si>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</si>
  <si>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</si>
  <si>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</si>
  <si>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</si>
  <si>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</si>
  <si>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</si>
  <si>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</si>
  <si>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</si>
  <si>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</si>
  <si>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</si>
  <si>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</si>
  <si>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</si>
  <si>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</si>
  <si>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</si>
  <si>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</si>
  <si>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</si>
  <si>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</si>
  <si>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</si>
  <si>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</si>
  <si>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</si>
  <si>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</si>
  <si>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</si>
  <si>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</si>
  <si>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</si>
  <si>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</si>
  <si>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</si>
  <si>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</si>
  <si>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</si>
  <si>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</si>
  <si>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</si>
  <si>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</si>
  <si>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</si>
  <si>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</si>
  <si>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</si>
  <si>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</si>
  <si>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</si>
  <si>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</si>
  <si>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</si>
  <si>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</si>
  <si>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</si>
  <si>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</si>
  <si>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</si>
  <si>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</si>
  <si>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</si>
  <si>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</si>
  <si>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</si>
  <si>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</si>
  <si>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</si>
  <si>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</si>
  <si>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</si>
  <si>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</si>
  <si>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</si>
  <si>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</si>
  <si>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</si>
  <si>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</si>
  <si>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</si>
  <si>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</si>
  <si>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</si>
  <si>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</si>
  <si>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</si>
  <si>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</si>
  <si>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</si>
  <si>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</si>
  <si>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</si>
  <si>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</si>
  <si>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04 1 00 S3850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</si>
  <si>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</si>
  <si>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</si>
  <si>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СОЦИАЛЬНАЯ ПОЛИТИКА</t>
  </si>
  <si>
    <t>10</t>
  </si>
  <si>
    <t>Пенсионное обеспечение</t>
  </si>
  <si>
    <t>320</t>
  </si>
  <si>
    <t>99 9 00 10050</t>
  </si>
  <si>
    <t>2018</t>
  </si>
  <si>
    <t>2019</t>
  </si>
  <si>
    <t>Цимлянского района на 2018 год и плановый период 2019 и 2020 годов"</t>
  </si>
  <si>
    <t xml:space="preserve"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учреждениям) 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</si>
  <si>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</si>
  <si>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</si>
  <si>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</si>
  <si>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(Расходы на выплаты персоналу государственных (муниципальных органов)</t>
  </si>
  <si>
    <t xml:space="preserve">Новоцимлянского сельского поселения                                                                ________________                            Л.Г.Забазнова                                                                                      </t>
  </si>
  <si>
    <t>Приложение  № 3</t>
  </si>
  <si>
    <t>Расходы за счет средств резервного фонда Администрации Цимлянского района на финансирование обеспечение непредвиденных расходов в рамках непрограммных расходов органов местного самоуправления  Новоцимлянского сельского поселения (Субсидии бюджетными учреждениям )</t>
  </si>
  <si>
    <t>99 9 00 90100</t>
  </si>
  <si>
    <t>к решению №67 от 24.08.2018 "О внесении изменений в решение №54 от 27.12.2017 года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</si>
</sst>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"/>
    <numFmt numFmtId="166" formatCode="#,##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 wrapText="1"/>
    </xf>
    <xf numFmtId="165" fontId="1" fillId="0" borderId="3" xfId="0" applyNumberFormat="1" applyFont="1" applyBorder="1" applyAlignment="1" applyProtection="1">
      <alignment horizontal="center" vertical="center"/>
    </xf>
    <xf numFmtId="165" fontId="1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left" wrapText="1"/>
    </xf>
    <xf numFmtId="2" fontId="2" fillId="0" borderId="5" xfId="0" applyNumberFormat="1" applyFont="1" applyBorder="1" applyAlignment="1" applyProtection="1">
      <alignment horizontal="left" wrapText="1"/>
    </xf>
    <xf numFmtId="166" fontId="3" fillId="0" borderId="3" xfId="0" applyNumberFormat="1" applyFont="1" applyBorder="1" applyAlignment="1" applyProtection="1">
      <alignment horizontal="center" vertical="center"/>
    </xf>
    <xf numFmtId="166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64"/>
  <sheetViews>
    <sheetView showGridLines="0" tabSelected="1" view="pageBreakPreview" zoomScale="75" zoomScaleNormal="100" zoomScaleSheetLayoutView="75" workbookViewId="0">
      <selection activeCell="V13" sqref="V13"/>
    </sheetView>
  </sheetViews>
  <sheetFormatPr defaultColWidth="9.140625" defaultRowHeight="10.15" customHeight="1"/>
  <cols>
    <col min="1" max="1" width="13.140625" style="2" customWidth="1"/>
    <col min="2" max="2" width="64.42578125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28" width="13.7109375" style="2" customWidth="1"/>
    <col min="29" max="16384" width="9.140625" style="2"/>
  </cols>
  <sheetData>
    <row r="1" spans="2:27" ht="17.25" customHeight="1">
      <c r="B1" s="3"/>
      <c r="C1" s="40" t="s">
        <v>117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2:27" ht="19.5" customHeight="1">
      <c r="B2" s="3"/>
      <c r="C2" s="41" t="s">
        <v>120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</row>
    <row r="3" spans="2:27" ht="15.75" customHeight="1">
      <c r="B3" s="3"/>
      <c r="C3" s="41" t="s">
        <v>77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</row>
    <row r="4" spans="2:27" ht="17.25" customHeight="1">
      <c r="B4" s="41" t="s">
        <v>110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7"/>
    </row>
    <row r="6" spans="2:27" ht="74.25" customHeight="1">
      <c r="B6" s="43" t="s">
        <v>102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16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2" t="s">
        <v>0</v>
      </c>
      <c r="W8" s="42"/>
      <c r="X8" s="42"/>
      <c r="Y8" s="42"/>
      <c r="Z8" s="42"/>
      <c r="AA8" s="42"/>
    </row>
    <row r="9" spans="2:27" ht="18.75">
      <c r="B9" s="39" t="s">
        <v>10</v>
      </c>
      <c r="C9" s="39" t="s">
        <v>6</v>
      </c>
      <c r="D9" s="39" t="s">
        <v>7</v>
      </c>
      <c r="E9" s="39" t="s">
        <v>8</v>
      </c>
      <c r="F9" s="39" t="s">
        <v>8</v>
      </c>
      <c r="G9" s="39" t="s">
        <v>8</v>
      </c>
      <c r="H9" s="39" t="s">
        <v>8</v>
      </c>
      <c r="I9" s="39" t="s">
        <v>8</v>
      </c>
      <c r="J9" s="39" t="s">
        <v>8</v>
      </c>
      <c r="K9" s="39" t="s">
        <v>8</v>
      </c>
      <c r="L9" s="39" t="s">
        <v>8</v>
      </c>
      <c r="M9" s="39" t="s">
        <v>8</v>
      </c>
      <c r="N9" s="39" t="s">
        <v>8</v>
      </c>
      <c r="O9" s="39" t="s">
        <v>8</v>
      </c>
      <c r="P9" s="39" t="s">
        <v>8</v>
      </c>
      <c r="Q9" s="39" t="s">
        <v>8</v>
      </c>
      <c r="R9" s="39" t="s">
        <v>8</v>
      </c>
      <c r="S9" s="39" t="s">
        <v>8</v>
      </c>
      <c r="T9" s="39" t="s">
        <v>9</v>
      </c>
      <c r="U9" s="39" t="s">
        <v>10</v>
      </c>
      <c r="V9" s="39" t="s">
        <v>108</v>
      </c>
      <c r="W9" s="45" t="s">
        <v>1</v>
      </c>
      <c r="X9" s="45" t="s">
        <v>1</v>
      </c>
      <c r="Y9" s="44" t="s">
        <v>10</v>
      </c>
      <c r="Z9" s="46" t="s">
        <v>109</v>
      </c>
      <c r="AA9" s="47">
        <v>2020</v>
      </c>
    </row>
    <row r="10" spans="2:27" ht="18.75">
      <c r="B10" s="39"/>
      <c r="C10" s="39" t="s">
        <v>2</v>
      </c>
      <c r="D10" s="39" t="s">
        <v>3</v>
      </c>
      <c r="E10" s="39" t="s">
        <v>4</v>
      </c>
      <c r="F10" s="39" t="s">
        <v>4</v>
      </c>
      <c r="G10" s="39" t="s">
        <v>4</v>
      </c>
      <c r="H10" s="39" t="s">
        <v>4</v>
      </c>
      <c r="I10" s="39" t="s">
        <v>4</v>
      </c>
      <c r="J10" s="39" t="s">
        <v>4</v>
      </c>
      <c r="K10" s="39" t="s">
        <v>4</v>
      </c>
      <c r="L10" s="39" t="s">
        <v>4</v>
      </c>
      <c r="M10" s="39" t="s">
        <v>4</v>
      </c>
      <c r="N10" s="39" t="s">
        <v>4</v>
      </c>
      <c r="O10" s="39" t="s">
        <v>4</v>
      </c>
      <c r="P10" s="39" t="s">
        <v>4</v>
      </c>
      <c r="Q10" s="39" t="s">
        <v>4</v>
      </c>
      <c r="R10" s="39" t="s">
        <v>4</v>
      </c>
      <c r="S10" s="39" t="s">
        <v>4</v>
      </c>
      <c r="T10" s="39" t="s">
        <v>5</v>
      </c>
      <c r="U10" s="39"/>
      <c r="V10" s="39"/>
      <c r="W10" s="45"/>
      <c r="X10" s="45"/>
      <c r="Y10" s="44"/>
      <c r="Z10" s="45"/>
      <c r="AA10" s="48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2"/>
      <c r="W11" s="23"/>
      <c r="X11" s="23"/>
      <c r="Y11" s="23"/>
      <c r="Z11" s="23"/>
      <c r="AA11" s="24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7">
        <f t="shared" ref="V12:AA12" si="0">V13+V28+V31+V35+V43+V46+V49+V57+V54</f>
        <v>11316.499999999998</v>
      </c>
      <c r="W12" s="37">
        <f t="shared" si="0"/>
        <v>5961.2000000000007</v>
      </c>
      <c r="X12" s="37">
        <f t="shared" si="0"/>
        <v>5893.8</v>
      </c>
      <c r="Y12" s="37" t="e">
        <f t="shared" si="0"/>
        <v>#VALUE!</v>
      </c>
      <c r="Z12" s="37">
        <f t="shared" si="0"/>
        <v>7729.9</v>
      </c>
      <c r="AA12" s="37">
        <f t="shared" si="0"/>
        <v>7643.3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38">
        <f>V14+V20</f>
        <v>5116.2</v>
      </c>
      <c r="W13" s="38">
        <f t="shared" ref="W13:AA13" si="1">W14+W20</f>
        <v>4148.1000000000004</v>
      </c>
      <c r="X13" s="38">
        <f t="shared" si="1"/>
        <v>4148.1000000000004</v>
      </c>
      <c r="Y13" s="38" t="e">
        <f t="shared" si="1"/>
        <v>#VALUE!</v>
      </c>
      <c r="Z13" s="38">
        <f t="shared" si="1"/>
        <v>3724.3999999999996</v>
      </c>
      <c r="AA13" s="38">
        <f t="shared" si="1"/>
        <v>3289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30">
        <f>V15+V17+V18+V19+V16</f>
        <v>4587.2</v>
      </c>
      <c r="W14" s="30">
        <f t="shared" ref="W14:AA14" si="2">W15+W17+W18+W19+W16</f>
        <v>3923.1</v>
      </c>
      <c r="X14" s="30">
        <f t="shared" si="2"/>
        <v>3923.1</v>
      </c>
      <c r="Y14" s="30" t="e">
        <f t="shared" si="2"/>
        <v>#VALUE!</v>
      </c>
      <c r="Z14" s="30">
        <f t="shared" si="2"/>
        <v>3708.7999999999997</v>
      </c>
      <c r="AA14" s="30">
        <f t="shared" si="2"/>
        <v>3272.5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5" t="s">
        <v>17</v>
      </c>
      <c r="V15" s="30">
        <v>3957.5</v>
      </c>
      <c r="W15" s="30">
        <v>3314.9</v>
      </c>
      <c r="X15" s="30">
        <v>3314.9</v>
      </c>
      <c r="Y15" s="31" t="s">
        <v>17</v>
      </c>
      <c r="Z15" s="32">
        <v>3296.4</v>
      </c>
      <c r="AA15" s="33">
        <v>2853.8</v>
      </c>
    </row>
    <row r="16" spans="2:27" ht="119.25" customHeight="1">
      <c r="B16" s="9" t="s">
        <v>101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5"/>
      <c r="V16" s="30">
        <v>6</v>
      </c>
      <c r="W16" s="30"/>
      <c r="X16" s="30"/>
      <c r="Y16" s="31"/>
      <c r="Z16" s="32">
        <v>0</v>
      </c>
      <c r="AA16" s="33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5" t="s">
        <v>19</v>
      </c>
      <c r="V17" s="30">
        <v>620.1</v>
      </c>
      <c r="W17" s="30">
        <v>605</v>
      </c>
      <c r="X17" s="30">
        <v>605</v>
      </c>
      <c r="Y17" s="31" t="s">
        <v>19</v>
      </c>
      <c r="Z17" s="32">
        <v>409.7</v>
      </c>
      <c r="AA17" s="33">
        <v>416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30">
        <v>3.4</v>
      </c>
      <c r="W18" s="30">
        <v>3</v>
      </c>
      <c r="X18" s="30">
        <v>3</v>
      </c>
      <c r="Y18" s="31" t="s">
        <v>21</v>
      </c>
      <c r="Z18" s="32">
        <v>2.5</v>
      </c>
      <c r="AA18" s="33">
        <v>2.5</v>
      </c>
    </row>
    <row r="19" spans="2:27" ht="198.75" customHeight="1">
      <c r="B19" s="9" t="s">
        <v>98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5" t="s">
        <v>23</v>
      </c>
      <c r="V19" s="30">
        <v>0.2</v>
      </c>
      <c r="W19" s="30">
        <v>0.2</v>
      </c>
      <c r="X19" s="30">
        <v>0.2</v>
      </c>
      <c r="Y19" s="31" t="s">
        <v>23</v>
      </c>
      <c r="Z19" s="32">
        <v>0.2</v>
      </c>
      <c r="AA19" s="33">
        <v>0.2</v>
      </c>
    </row>
    <row r="20" spans="2:27" ht="37.9" customHeight="1">
      <c r="B20" s="7" t="s">
        <v>24</v>
      </c>
      <c r="C20" s="8" t="s">
        <v>12</v>
      </c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30">
        <f>V21+V23+V24+V22</f>
        <v>529</v>
      </c>
      <c r="W20" s="30">
        <f>W21+W23+W24</f>
        <v>225</v>
      </c>
      <c r="X20" s="30">
        <f>X21+X23+X24</f>
        <v>225</v>
      </c>
      <c r="Y20" s="30" t="e">
        <f>Y21+Y23+Y24</f>
        <v>#VALUE!</v>
      </c>
      <c r="Z20" s="30">
        <f>Z21+Z23+Z24</f>
        <v>15.6</v>
      </c>
      <c r="AA20" s="30">
        <f>AA21+AA23+AA24</f>
        <v>16.5</v>
      </c>
    </row>
    <row r="21" spans="2:27" ht="168" customHeight="1">
      <c r="B21" s="9" t="s">
        <v>85</v>
      </c>
      <c r="C21" s="8" t="s">
        <v>12</v>
      </c>
      <c r="D21" s="8" t="s">
        <v>25</v>
      </c>
      <c r="E21" s="8" t="s">
        <v>26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81</v>
      </c>
      <c r="U21" s="15" t="s">
        <v>27</v>
      </c>
      <c r="V21" s="30">
        <v>5</v>
      </c>
      <c r="W21" s="30">
        <v>30</v>
      </c>
      <c r="X21" s="30">
        <v>30</v>
      </c>
      <c r="Y21" s="31" t="s">
        <v>27</v>
      </c>
      <c r="Z21" s="32">
        <v>0</v>
      </c>
      <c r="AA21" s="33">
        <v>0</v>
      </c>
    </row>
    <row r="22" spans="2:27" ht="117" customHeight="1">
      <c r="B22" s="36" t="s">
        <v>115</v>
      </c>
      <c r="C22" s="8" t="s">
        <v>12</v>
      </c>
      <c r="D22" s="8" t="s">
        <v>25</v>
      </c>
      <c r="E22" s="8" t="s">
        <v>20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8"/>
      <c r="V22" s="30">
        <v>140.4</v>
      </c>
      <c r="W22" s="30"/>
      <c r="X22" s="30"/>
      <c r="Y22" s="31"/>
      <c r="Z22" s="32">
        <v>0</v>
      </c>
      <c r="AA22" s="33">
        <v>0</v>
      </c>
    </row>
    <row r="23" spans="2:27" ht="86.25" customHeight="1">
      <c r="B23" s="7" t="s">
        <v>83</v>
      </c>
      <c r="C23" s="8" t="s">
        <v>12</v>
      </c>
      <c r="D23" s="8" t="s">
        <v>25</v>
      </c>
      <c r="E23" s="8" t="s">
        <v>20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84</v>
      </c>
      <c r="U23" s="8" t="s">
        <v>21</v>
      </c>
      <c r="V23" s="30">
        <v>15.4</v>
      </c>
      <c r="W23" s="30">
        <v>20</v>
      </c>
      <c r="X23" s="30">
        <v>20</v>
      </c>
      <c r="Y23" s="31" t="s">
        <v>21</v>
      </c>
      <c r="Z23" s="32">
        <v>15.6</v>
      </c>
      <c r="AA23" s="33">
        <v>16.5</v>
      </c>
    </row>
    <row r="24" spans="2:27" ht="37.15" customHeight="1">
      <c r="B24" s="7" t="s">
        <v>86</v>
      </c>
      <c r="C24" s="8" t="s">
        <v>12</v>
      </c>
      <c r="D24" s="8" t="s">
        <v>25</v>
      </c>
      <c r="E24" s="8" t="s">
        <v>87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30">
        <f>V25+V26+V27</f>
        <v>368.2</v>
      </c>
      <c r="W24" s="30">
        <f t="shared" ref="W24:AA24" si="3">W25+W26+W27</f>
        <v>175</v>
      </c>
      <c r="X24" s="30">
        <f t="shared" si="3"/>
        <v>175</v>
      </c>
      <c r="Y24" s="30" t="e">
        <f t="shared" si="3"/>
        <v>#VALUE!</v>
      </c>
      <c r="Z24" s="30">
        <f t="shared" si="3"/>
        <v>0</v>
      </c>
      <c r="AA24" s="30">
        <f t="shared" si="3"/>
        <v>0</v>
      </c>
    </row>
    <row r="25" spans="2:27" ht="159" customHeight="1">
      <c r="B25" s="9" t="s">
        <v>88</v>
      </c>
      <c r="C25" s="8" t="s">
        <v>12</v>
      </c>
      <c r="D25" s="8" t="s">
        <v>25</v>
      </c>
      <c r="E25" s="8" t="s">
        <v>28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81</v>
      </c>
      <c r="U25" s="15" t="s">
        <v>29</v>
      </c>
      <c r="V25" s="30">
        <v>39.1</v>
      </c>
      <c r="W25" s="30">
        <v>50</v>
      </c>
      <c r="X25" s="30">
        <v>50</v>
      </c>
      <c r="Y25" s="31" t="s">
        <v>29</v>
      </c>
      <c r="Z25" s="32">
        <v>0</v>
      </c>
      <c r="AA25" s="33">
        <v>0</v>
      </c>
    </row>
    <row r="26" spans="2:27" ht="150" customHeight="1">
      <c r="B26" s="9" t="s">
        <v>30</v>
      </c>
      <c r="C26" s="8" t="s">
        <v>12</v>
      </c>
      <c r="D26" s="8" t="s">
        <v>25</v>
      </c>
      <c r="E26" s="8" t="s">
        <v>31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81</v>
      </c>
      <c r="U26" s="15" t="s">
        <v>32</v>
      </c>
      <c r="V26" s="30">
        <v>181</v>
      </c>
      <c r="W26" s="30">
        <v>125</v>
      </c>
      <c r="X26" s="30">
        <v>125</v>
      </c>
      <c r="Y26" s="31" t="s">
        <v>32</v>
      </c>
      <c r="Z26" s="32">
        <v>0</v>
      </c>
      <c r="AA26" s="33">
        <v>0</v>
      </c>
    </row>
    <row r="27" spans="2:27" ht="101.25" customHeight="1">
      <c r="B27" s="10" t="s">
        <v>97</v>
      </c>
      <c r="C27" s="8" t="s">
        <v>12</v>
      </c>
      <c r="D27" s="8" t="s">
        <v>25</v>
      </c>
      <c r="E27" s="8" t="s">
        <v>94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5"/>
      <c r="V27" s="30">
        <v>148.1</v>
      </c>
      <c r="W27" s="30"/>
      <c r="X27" s="30"/>
      <c r="Y27" s="31"/>
      <c r="Z27" s="32">
        <v>0</v>
      </c>
      <c r="AA27" s="33">
        <v>0</v>
      </c>
    </row>
    <row r="28" spans="2:27" ht="25.15" customHeight="1">
      <c r="B28" s="6" t="s">
        <v>33</v>
      </c>
      <c r="C28" s="12" t="s">
        <v>34</v>
      </c>
      <c r="D28" s="12" t="s">
        <v>13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 t="s">
        <v>33</v>
      </c>
      <c r="V28" s="26">
        <f>V29</f>
        <v>192.7</v>
      </c>
      <c r="W28" s="26">
        <f t="shared" ref="W28:AA28" si="4">W29</f>
        <v>173.3</v>
      </c>
      <c r="X28" s="26">
        <f t="shared" si="4"/>
        <v>173.3</v>
      </c>
      <c r="Y28" s="26" t="str">
        <f t="shared" si="4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28" s="26">
        <f t="shared" si="4"/>
        <v>191.6</v>
      </c>
      <c r="AA28" s="26">
        <f t="shared" si="4"/>
        <v>198.5</v>
      </c>
    </row>
    <row r="29" spans="2:27" ht="40.15" customHeight="1">
      <c r="B29" s="7" t="s">
        <v>35</v>
      </c>
      <c r="C29" s="8" t="s">
        <v>34</v>
      </c>
      <c r="D29" s="8" t="s">
        <v>36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 t="s">
        <v>35</v>
      </c>
      <c r="V29" s="30">
        <f>V30</f>
        <v>192.7</v>
      </c>
      <c r="W29" s="30">
        <f t="shared" ref="W29:AA29" si="5">W30</f>
        <v>173.3</v>
      </c>
      <c r="X29" s="30">
        <f t="shared" si="5"/>
        <v>173.3</v>
      </c>
      <c r="Y29" s="30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29" s="30">
        <f t="shared" si="5"/>
        <v>191.6</v>
      </c>
      <c r="AA29" s="30">
        <f t="shared" si="5"/>
        <v>198.5</v>
      </c>
    </row>
    <row r="30" spans="2:27" ht="129" customHeight="1">
      <c r="B30" s="9" t="s">
        <v>89</v>
      </c>
      <c r="C30" s="8" t="s">
        <v>34</v>
      </c>
      <c r="D30" s="8" t="s">
        <v>36</v>
      </c>
      <c r="E30" s="8" t="s">
        <v>37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79</v>
      </c>
      <c r="U30" s="15" t="s">
        <v>38</v>
      </c>
      <c r="V30" s="30">
        <v>192.7</v>
      </c>
      <c r="W30" s="30">
        <v>173.3</v>
      </c>
      <c r="X30" s="30">
        <v>173.3</v>
      </c>
      <c r="Y30" s="31" t="s">
        <v>38</v>
      </c>
      <c r="Z30" s="32">
        <v>191.6</v>
      </c>
      <c r="AA30" s="33">
        <v>198.5</v>
      </c>
    </row>
    <row r="31" spans="2:27" ht="50.1" customHeight="1">
      <c r="B31" s="6" t="s">
        <v>39</v>
      </c>
      <c r="C31" s="12" t="s">
        <v>36</v>
      </c>
      <c r="D31" s="12" t="s">
        <v>13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39</v>
      </c>
      <c r="V31" s="26">
        <f>V32</f>
        <v>191.4</v>
      </c>
      <c r="W31" s="26">
        <f t="shared" ref="W31:AA31" si="6">W32</f>
        <v>60.7</v>
      </c>
      <c r="X31" s="26">
        <f t="shared" si="6"/>
        <v>90.7</v>
      </c>
      <c r="Y31" s="26" t="e">
        <f t="shared" si="6"/>
        <v>#VALUE!</v>
      </c>
      <c r="Z31" s="26">
        <f t="shared" si="6"/>
        <v>132.9</v>
      </c>
      <c r="AA31" s="26">
        <f t="shared" si="6"/>
        <v>126.1</v>
      </c>
    </row>
    <row r="32" spans="2:27" ht="66.95" customHeight="1">
      <c r="B32" s="7" t="s">
        <v>40</v>
      </c>
      <c r="C32" s="8" t="s">
        <v>36</v>
      </c>
      <c r="D32" s="8" t="s">
        <v>41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40</v>
      </c>
      <c r="V32" s="30">
        <f>V33+V34</f>
        <v>191.4</v>
      </c>
      <c r="W32" s="30">
        <f t="shared" ref="W32:AA32" si="7">W33+W34</f>
        <v>60.7</v>
      </c>
      <c r="X32" s="30">
        <f t="shared" si="7"/>
        <v>90.7</v>
      </c>
      <c r="Y32" s="30" t="e">
        <f t="shared" si="7"/>
        <v>#VALUE!</v>
      </c>
      <c r="Z32" s="30">
        <f t="shared" si="7"/>
        <v>132.9</v>
      </c>
      <c r="AA32" s="30">
        <f t="shared" si="7"/>
        <v>126.1</v>
      </c>
    </row>
    <row r="33" spans="2:27" ht="156.75" customHeight="1">
      <c r="B33" s="9" t="s">
        <v>90</v>
      </c>
      <c r="C33" s="8" t="s">
        <v>36</v>
      </c>
      <c r="D33" s="8" t="s">
        <v>41</v>
      </c>
      <c r="E33" s="8" t="s">
        <v>42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81</v>
      </c>
      <c r="U33" s="15" t="s">
        <v>43</v>
      </c>
      <c r="V33" s="30">
        <v>189.4</v>
      </c>
      <c r="W33" s="30">
        <v>51.7</v>
      </c>
      <c r="X33" s="30">
        <v>78.7</v>
      </c>
      <c r="Y33" s="31" t="s">
        <v>43</v>
      </c>
      <c r="Z33" s="32">
        <v>130.9</v>
      </c>
      <c r="AA33" s="33">
        <v>124.1</v>
      </c>
    </row>
    <row r="34" spans="2:27" ht="150.75" customHeight="1">
      <c r="B34" s="9" t="s">
        <v>91</v>
      </c>
      <c r="C34" s="8" t="s">
        <v>36</v>
      </c>
      <c r="D34" s="8" t="s">
        <v>41</v>
      </c>
      <c r="E34" s="8" t="s">
        <v>44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81</v>
      </c>
      <c r="U34" s="15" t="s">
        <v>45</v>
      </c>
      <c r="V34" s="30">
        <v>2</v>
      </c>
      <c r="W34" s="30">
        <v>9</v>
      </c>
      <c r="X34" s="30">
        <v>12</v>
      </c>
      <c r="Y34" s="31" t="s">
        <v>45</v>
      </c>
      <c r="Z34" s="32">
        <v>2</v>
      </c>
      <c r="AA34" s="33">
        <v>2</v>
      </c>
    </row>
    <row r="35" spans="2:27" ht="33.4" customHeight="1">
      <c r="B35" s="6" t="s">
        <v>46</v>
      </c>
      <c r="C35" s="12" t="s">
        <v>47</v>
      </c>
      <c r="D35" s="12" t="s">
        <v>13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 t="s">
        <v>46</v>
      </c>
      <c r="V35" s="26">
        <f>V36+V38</f>
        <v>2167.1000000000004</v>
      </c>
      <c r="W35" s="26">
        <f t="shared" ref="W35:AA35" si="8">W36+W38</f>
        <v>694.8</v>
      </c>
      <c r="X35" s="26">
        <f t="shared" si="8"/>
        <v>597.4</v>
      </c>
      <c r="Y35" s="26" t="e">
        <f t="shared" si="8"/>
        <v>#VALUE!</v>
      </c>
      <c r="Z35" s="26">
        <f t="shared" si="8"/>
        <v>70</v>
      </c>
      <c r="AA35" s="26">
        <f t="shared" si="8"/>
        <v>70</v>
      </c>
    </row>
    <row r="36" spans="2:27" ht="21" customHeight="1">
      <c r="B36" s="7" t="s">
        <v>48</v>
      </c>
      <c r="C36" s="8" t="s">
        <v>47</v>
      </c>
      <c r="D36" s="8" t="s">
        <v>34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48</v>
      </c>
      <c r="V36" s="34">
        <v>30</v>
      </c>
      <c r="W36" s="34">
        <v>30</v>
      </c>
      <c r="X36" s="34">
        <v>30</v>
      </c>
      <c r="Y36" s="34">
        <v>30</v>
      </c>
      <c r="Z36" s="34">
        <v>0</v>
      </c>
      <c r="AA36" s="34">
        <v>0</v>
      </c>
    </row>
    <row r="37" spans="2:27" ht="203.45" customHeight="1">
      <c r="B37" s="14" t="s">
        <v>95</v>
      </c>
      <c r="C37" s="8" t="s">
        <v>47</v>
      </c>
      <c r="D37" s="8" t="s">
        <v>34</v>
      </c>
      <c r="E37" s="8" t="s">
        <v>49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5" t="s">
        <v>50</v>
      </c>
      <c r="V37" s="30">
        <v>30</v>
      </c>
      <c r="W37" s="30">
        <v>30</v>
      </c>
      <c r="X37" s="30">
        <v>30</v>
      </c>
      <c r="Y37" s="31" t="s">
        <v>50</v>
      </c>
      <c r="Z37" s="32">
        <v>0</v>
      </c>
      <c r="AA37" s="33">
        <v>0</v>
      </c>
    </row>
    <row r="38" spans="2:27" ht="28.15" customHeight="1">
      <c r="B38" s="7" t="s">
        <v>51</v>
      </c>
      <c r="C38" s="8" t="s">
        <v>47</v>
      </c>
      <c r="D38" s="8" t="s">
        <v>36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 t="s">
        <v>51</v>
      </c>
      <c r="V38" s="30">
        <f>V39+V40+V41+V42</f>
        <v>2137.1000000000004</v>
      </c>
      <c r="W38" s="30">
        <f t="shared" ref="W38:AA38" si="9">W39+W40+W41</f>
        <v>664.8</v>
      </c>
      <c r="X38" s="30">
        <f t="shared" si="9"/>
        <v>567.4</v>
      </c>
      <c r="Y38" s="30" t="e">
        <f t="shared" si="9"/>
        <v>#VALUE!</v>
      </c>
      <c r="Z38" s="30">
        <f t="shared" si="9"/>
        <v>70</v>
      </c>
      <c r="AA38" s="30">
        <f t="shared" si="9"/>
        <v>70</v>
      </c>
    </row>
    <row r="39" spans="2:27" ht="174.6" customHeight="1">
      <c r="B39" s="9" t="s">
        <v>52</v>
      </c>
      <c r="C39" s="8" t="s">
        <v>47</v>
      </c>
      <c r="D39" s="8" t="s">
        <v>36</v>
      </c>
      <c r="E39" s="8" t="s">
        <v>53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81</v>
      </c>
      <c r="U39" s="15" t="s">
        <v>52</v>
      </c>
      <c r="V39" s="30">
        <v>1320</v>
      </c>
      <c r="W39" s="30">
        <v>119.1</v>
      </c>
      <c r="X39" s="30">
        <v>119.7</v>
      </c>
      <c r="Y39" s="31" t="s">
        <v>52</v>
      </c>
      <c r="Z39" s="32">
        <v>70</v>
      </c>
      <c r="AA39" s="33">
        <v>70</v>
      </c>
    </row>
    <row r="40" spans="2:27" ht="162.6" customHeight="1">
      <c r="B40" s="9" t="s">
        <v>54</v>
      </c>
      <c r="C40" s="8" t="s">
        <v>47</v>
      </c>
      <c r="D40" s="8" t="s">
        <v>36</v>
      </c>
      <c r="E40" s="8" t="s">
        <v>55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81</v>
      </c>
      <c r="U40" s="15" t="s">
        <v>54</v>
      </c>
      <c r="V40" s="30">
        <v>504.4</v>
      </c>
      <c r="W40" s="30">
        <v>328.7</v>
      </c>
      <c r="X40" s="30">
        <v>211.7</v>
      </c>
      <c r="Y40" s="31" t="s">
        <v>54</v>
      </c>
      <c r="Z40" s="32">
        <v>0</v>
      </c>
      <c r="AA40" s="33">
        <v>0</v>
      </c>
    </row>
    <row r="41" spans="2:27" ht="192.6" customHeight="1">
      <c r="B41" s="9" t="s">
        <v>56</v>
      </c>
      <c r="C41" s="8" t="s">
        <v>47</v>
      </c>
      <c r="D41" s="8" t="s">
        <v>36</v>
      </c>
      <c r="E41" s="8" t="s">
        <v>57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5" t="s">
        <v>56</v>
      </c>
      <c r="V41" s="30">
        <v>299.89999999999998</v>
      </c>
      <c r="W41" s="30">
        <v>217</v>
      </c>
      <c r="X41" s="30">
        <v>236</v>
      </c>
      <c r="Y41" s="31" t="s">
        <v>56</v>
      </c>
      <c r="Z41" s="32">
        <v>0</v>
      </c>
      <c r="AA41" s="33">
        <v>0</v>
      </c>
    </row>
    <row r="42" spans="2:27" ht="47.25" customHeight="1">
      <c r="B42" s="35" t="s">
        <v>112</v>
      </c>
      <c r="C42" s="8" t="s">
        <v>47</v>
      </c>
      <c r="D42" s="8" t="s">
        <v>36</v>
      </c>
      <c r="E42" s="8" t="s">
        <v>113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5"/>
      <c r="V42" s="30">
        <v>12.8</v>
      </c>
      <c r="W42" s="30"/>
      <c r="X42" s="30"/>
      <c r="Y42" s="31"/>
      <c r="Z42" s="32">
        <v>0</v>
      </c>
      <c r="AA42" s="33">
        <v>0</v>
      </c>
    </row>
    <row r="43" spans="2:27" ht="21" customHeight="1">
      <c r="B43" s="6" t="s">
        <v>58</v>
      </c>
      <c r="C43" s="12" t="s">
        <v>59</v>
      </c>
      <c r="D43" s="12" t="s">
        <v>13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 t="s">
        <v>58</v>
      </c>
      <c r="V43" s="26">
        <f>V44</f>
        <v>124.2</v>
      </c>
      <c r="W43" s="26">
        <v>25</v>
      </c>
      <c r="X43" s="26">
        <v>25</v>
      </c>
      <c r="Y43" s="27" t="s">
        <v>58</v>
      </c>
      <c r="Z43" s="25">
        <v>0</v>
      </c>
      <c r="AA43" s="28">
        <v>0</v>
      </c>
    </row>
    <row r="44" spans="2:27" ht="33.4" customHeight="1">
      <c r="B44" s="7" t="s">
        <v>60</v>
      </c>
      <c r="C44" s="8" t="s">
        <v>59</v>
      </c>
      <c r="D44" s="8" t="s">
        <v>47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60</v>
      </c>
      <c r="V44" s="34">
        <f>V45</f>
        <v>124.2</v>
      </c>
      <c r="W44" s="34">
        <v>24.2</v>
      </c>
      <c r="X44" s="34">
        <v>24.2</v>
      </c>
      <c r="Y44" s="34">
        <v>24.2</v>
      </c>
      <c r="Z44" s="34">
        <v>0</v>
      </c>
      <c r="AA44" s="34">
        <v>0</v>
      </c>
    </row>
    <row r="45" spans="2:27" ht="179.25" customHeight="1">
      <c r="B45" s="9" t="s">
        <v>99</v>
      </c>
      <c r="C45" s="8" t="s">
        <v>59</v>
      </c>
      <c r="D45" s="8" t="s">
        <v>47</v>
      </c>
      <c r="E45" s="8" t="s">
        <v>96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81</v>
      </c>
      <c r="U45" s="15" t="s">
        <v>61</v>
      </c>
      <c r="V45" s="30">
        <v>124.2</v>
      </c>
      <c r="W45" s="30">
        <v>25</v>
      </c>
      <c r="X45" s="30">
        <v>25</v>
      </c>
      <c r="Y45" s="31" t="s">
        <v>61</v>
      </c>
      <c r="Z45" s="32">
        <v>0</v>
      </c>
      <c r="AA45" s="33">
        <v>0</v>
      </c>
    </row>
    <row r="46" spans="2:27" ht="16.7" customHeight="1">
      <c r="B46" s="6" t="s">
        <v>62</v>
      </c>
      <c r="C46" s="12" t="s">
        <v>63</v>
      </c>
      <c r="D46" s="12" t="s">
        <v>13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 t="s">
        <v>62</v>
      </c>
      <c r="V46" s="26">
        <f>V48</f>
        <v>30</v>
      </c>
      <c r="W46" s="26">
        <v>10</v>
      </c>
      <c r="X46" s="26">
        <v>10</v>
      </c>
      <c r="Y46" s="27" t="s">
        <v>62</v>
      </c>
      <c r="Z46" s="25">
        <v>10</v>
      </c>
      <c r="AA46" s="28">
        <v>10</v>
      </c>
    </row>
    <row r="47" spans="2:27" ht="50.1" customHeight="1">
      <c r="B47" s="7" t="s">
        <v>64</v>
      </c>
      <c r="C47" s="8" t="s">
        <v>63</v>
      </c>
      <c r="D47" s="8" t="s">
        <v>47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 t="s">
        <v>64</v>
      </c>
      <c r="V47" s="30">
        <f>V48</f>
        <v>30</v>
      </c>
      <c r="W47" s="30">
        <v>10</v>
      </c>
      <c r="X47" s="30">
        <v>10</v>
      </c>
      <c r="Y47" s="31" t="s">
        <v>64</v>
      </c>
      <c r="Z47" s="32">
        <v>10</v>
      </c>
      <c r="AA47" s="33">
        <v>10</v>
      </c>
    </row>
    <row r="48" spans="2:27" ht="122.45" customHeight="1">
      <c r="B48" s="7" t="s">
        <v>65</v>
      </c>
      <c r="C48" s="8" t="s">
        <v>63</v>
      </c>
      <c r="D48" s="8" t="s">
        <v>47</v>
      </c>
      <c r="E48" s="8" t="s">
        <v>66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81</v>
      </c>
      <c r="U48" s="8" t="s">
        <v>65</v>
      </c>
      <c r="V48" s="30">
        <v>30</v>
      </c>
      <c r="W48" s="30">
        <v>10</v>
      </c>
      <c r="X48" s="30">
        <v>10</v>
      </c>
      <c r="Y48" s="31" t="s">
        <v>65</v>
      </c>
      <c r="Z48" s="32">
        <v>10</v>
      </c>
      <c r="AA48" s="33">
        <v>10</v>
      </c>
    </row>
    <row r="49" spans="2:27" ht="23.45" customHeight="1">
      <c r="B49" s="6" t="s">
        <v>67</v>
      </c>
      <c r="C49" s="12" t="s">
        <v>68</v>
      </c>
      <c r="D49" s="12" t="s">
        <v>13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 t="s">
        <v>67</v>
      </c>
      <c r="V49" s="26">
        <f>V50</f>
        <v>3440</v>
      </c>
      <c r="W49" s="26">
        <v>819.3</v>
      </c>
      <c r="X49" s="26">
        <v>819.3</v>
      </c>
      <c r="Y49" s="27" t="s">
        <v>67</v>
      </c>
      <c r="Z49" s="25">
        <f>Z50</f>
        <v>3509.3</v>
      </c>
      <c r="AA49" s="28">
        <f>AA50</f>
        <v>3856.1</v>
      </c>
    </row>
    <row r="50" spans="2:27" ht="25.15" customHeight="1">
      <c r="B50" s="7" t="s">
        <v>69</v>
      </c>
      <c r="C50" s="8" t="s">
        <v>68</v>
      </c>
      <c r="D50" s="8" t="s">
        <v>12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 t="s">
        <v>69</v>
      </c>
      <c r="V50" s="26">
        <f>V51+V52+V53</f>
        <v>3440</v>
      </c>
      <c r="W50" s="26">
        <f t="shared" ref="W50:AA50" si="10">W51+W52</f>
        <v>819.3</v>
      </c>
      <c r="X50" s="26">
        <f t="shared" si="10"/>
        <v>819.3</v>
      </c>
      <c r="Y50" s="26" t="e">
        <f t="shared" si="10"/>
        <v>#VALUE!</v>
      </c>
      <c r="Z50" s="26">
        <f t="shared" si="10"/>
        <v>3509.3</v>
      </c>
      <c r="AA50" s="26">
        <f t="shared" si="10"/>
        <v>3856.1</v>
      </c>
    </row>
    <row r="51" spans="2:27" ht="135" customHeight="1">
      <c r="B51" s="9" t="s">
        <v>70</v>
      </c>
      <c r="C51" s="8" t="s">
        <v>68</v>
      </c>
      <c r="D51" s="8" t="s">
        <v>12</v>
      </c>
      <c r="E51" s="8" t="s">
        <v>71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92</v>
      </c>
      <c r="U51" s="15" t="s">
        <v>70</v>
      </c>
      <c r="V51" s="30">
        <v>2014.1</v>
      </c>
      <c r="W51" s="30">
        <v>819.3</v>
      </c>
      <c r="X51" s="30">
        <v>819.3</v>
      </c>
      <c r="Y51" s="31" t="s">
        <v>70</v>
      </c>
      <c r="Z51" s="32">
        <v>1943.3</v>
      </c>
      <c r="AA51" s="33">
        <v>2019.3</v>
      </c>
    </row>
    <row r="52" spans="2:27" ht="120" customHeight="1">
      <c r="B52" s="9" t="s">
        <v>111</v>
      </c>
      <c r="C52" s="8" t="s">
        <v>68</v>
      </c>
      <c r="D52" s="8" t="s">
        <v>12</v>
      </c>
      <c r="E52" s="8" t="s">
        <v>100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92</v>
      </c>
      <c r="U52" s="15"/>
      <c r="V52" s="30">
        <v>1400.9</v>
      </c>
      <c r="W52" s="30"/>
      <c r="X52" s="30"/>
      <c r="Y52" s="31"/>
      <c r="Z52" s="32">
        <v>1566</v>
      </c>
      <c r="AA52" s="33">
        <v>1836.8</v>
      </c>
    </row>
    <row r="53" spans="2:27" ht="118.5" customHeight="1">
      <c r="B53" s="21" t="s">
        <v>118</v>
      </c>
      <c r="C53" s="8" t="s">
        <v>68</v>
      </c>
      <c r="D53" s="8" t="s">
        <v>12</v>
      </c>
      <c r="E53" s="8" t="s">
        <v>119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92</v>
      </c>
      <c r="U53" s="15"/>
      <c r="V53" s="30">
        <v>25</v>
      </c>
      <c r="W53" s="30"/>
      <c r="X53" s="30"/>
      <c r="Y53" s="31"/>
      <c r="Z53" s="32">
        <v>0</v>
      </c>
      <c r="AA53" s="33">
        <v>0</v>
      </c>
    </row>
    <row r="54" spans="2:27" ht="28.5" customHeight="1">
      <c r="B54" s="18" t="s">
        <v>103</v>
      </c>
      <c r="C54" s="19" t="s">
        <v>104</v>
      </c>
      <c r="D54" s="19" t="s">
        <v>13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20"/>
      <c r="V54" s="29">
        <v>44.9</v>
      </c>
      <c r="W54" s="26"/>
      <c r="X54" s="26"/>
      <c r="Y54" s="27"/>
      <c r="Z54" s="25">
        <f>Z55</f>
        <v>46.7</v>
      </c>
      <c r="AA54" s="28">
        <f>AA55</f>
        <v>48.6</v>
      </c>
    </row>
    <row r="55" spans="2:27" ht="26.25" customHeight="1">
      <c r="B55" s="9" t="s">
        <v>105</v>
      </c>
      <c r="C55" s="8" t="s">
        <v>104</v>
      </c>
      <c r="D55" s="8" t="s">
        <v>12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5"/>
      <c r="V55" s="30">
        <v>44.9</v>
      </c>
      <c r="W55" s="30"/>
      <c r="X55" s="30"/>
      <c r="Y55" s="31"/>
      <c r="Z55" s="32">
        <f>Z56</f>
        <v>46.7</v>
      </c>
      <c r="AA55" s="33">
        <f>AA56</f>
        <v>48.6</v>
      </c>
    </row>
    <row r="56" spans="2:27" ht="129" customHeight="1">
      <c r="B56" s="21" t="s">
        <v>114</v>
      </c>
      <c r="C56" s="8" t="s">
        <v>104</v>
      </c>
      <c r="D56" s="8" t="s">
        <v>12</v>
      </c>
      <c r="E56" s="8" t="s">
        <v>107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106</v>
      </c>
      <c r="U56" s="15"/>
      <c r="V56" s="30">
        <v>44.9</v>
      </c>
      <c r="W56" s="30"/>
      <c r="X56" s="30"/>
      <c r="Y56" s="31"/>
      <c r="Z56" s="32">
        <v>46.7</v>
      </c>
      <c r="AA56" s="33">
        <v>48.6</v>
      </c>
    </row>
    <row r="57" spans="2:27" ht="23.45" customHeight="1">
      <c r="B57" s="6" t="s">
        <v>72</v>
      </c>
      <c r="C57" s="12" t="s">
        <v>73</v>
      </c>
      <c r="D57" s="12" t="s">
        <v>13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 t="s">
        <v>72</v>
      </c>
      <c r="V57" s="26">
        <v>10</v>
      </c>
      <c r="W57" s="26">
        <v>30</v>
      </c>
      <c r="X57" s="26">
        <v>30</v>
      </c>
      <c r="Y57" s="27" t="s">
        <v>72</v>
      </c>
      <c r="Z57" s="25">
        <v>45</v>
      </c>
      <c r="AA57" s="28">
        <v>45</v>
      </c>
    </row>
    <row r="58" spans="2:27" ht="28.15" customHeight="1">
      <c r="B58" s="7" t="s">
        <v>74</v>
      </c>
      <c r="C58" s="8" t="s">
        <v>73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 t="s">
        <v>74</v>
      </c>
      <c r="V58" s="30">
        <v>10</v>
      </c>
      <c r="W58" s="30">
        <v>30</v>
      </c>
      <c r="X58" s="30">
        <v>30</v>
      </c>
      <c r="Y58" s="31" t="s">
        <v>74</v>
      </c>
      <c r="Z58" s="32">
        <v>45</v>
      </c>
      <c r="AA58" s="33">
        <v>45</v>
      </c>
    </row>
    <row r="59" spans="2:27" ht="151.9" customHeight="1">
      <c r="B59" s="9" t="s">
        <v>75</v>
      </c>
      <c r="C59" s="8" t="s">
        <v>73</v>
      </c>
      <c r="D59" s="8" t="s">
        <v>12</v>
      </c>
      <c r="E59" s="8" t="s">
        <v>76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81</v>
      </c>
      <c r="U59" s="15" t="s">
        <v>75</v>
      </c>
      <c r="V59" s="30">
        <v>10</v>
      </c>
      <c r="W59" s="30">
        <v>30</v>
      </c>
      <c r="X59" s="30">
        <v>30</v>
      </c>
      <c r="Y59" s="31" t="s">
        <v>75</v>
      </c>
      <c r="Z59" s="32">
        <v>45</v>
      </c>
      <c r="AA59" s="33">
        <v>45</v>
      </c>
    </row>
    <row r="62" spans="2:27" ht="31.9" customHeight="1">
      <c r="B62" s="2" t="s">
        <v>93</v>
      </c>
    </row>
    <row r="64" spans="2:27" ht="31.15" customHeight="1">
      <c r="B64" s="2" t="s">
        <v>116</v>
      </c>
    </row>
  </sheetData>
  <mergeCells count="18">
    <mergeCell ref="D9:D10"/>
    <mergeCell ref="C9:C10"/>
    <mergeCell ref="T9:T10"/>
    <mergeCell ref="E9:S10"/>
    <mergeCell ref="B9:B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  <mergeCell ref="U9:U10"/>
  </mergeCells>
  <pageMargins left="0.39370078740157483" right="0.39370078740157483" top="0.59055118110236227" bottom="0.59055118110236227" header="0.39370078740157483" footer="0.39370078740157483"/>
  <pageSetup paperSize="9" scale="49" fitToWidth="0" fitToHeight="0" orientation="portrait" r:id="rId1"/>
  <headerFooter alignWithMargins="0"/>
  <rowBreaks count="3" manualBreakCount="3">
    <brk id="22" max="27" man="1"/>
    <brk id="37" max="27" man="1"/>
    <brk id="5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2018-08-24T08:20:05Z</cp:lastPrinted>
  <dcterms:created xsi:type="dcterms:W3CDTF">2017-02-21T11:06:02Z</dcterms:created>
  <dcterms:modified xsi:type="dcterms:W3CDTF">2018-08-24T08:24:18Z</dcterms:modified>
</cp:coreProperties>
</file>