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год'!$13:$13</definedName>
    <definedName name="_xlnm.Print_Area" localSheetId="0">'1-й год'!$A$1:$AB$81</definedName>
  </definedNames>
  <calcPr calcId="125725"/>
</workbook>
</file>

<file path=xl/calcChain.xml><?xml version="1.0" encoding="utf-8"?>
<calcChain xmlns="http://schemas.openxmlformats.org/spreadsheetml/2006/main">
  <c r="V63" i="1"/>
  <c r="V50"/>
  <c r="V16"/>
  <c r="AA63"/>
  <c r="Z63"/>
  <c r="Z16"/>
  <c r="V30" l="1"/>
  <c r="V25" s="1"/>
  <c r="AA71"/>
  <c r="AA72"/>
  <c r="Z72"/>
  <c r="Z71" s="1"/>
  <c r="AA50"/>
  <c r="AA47" s="1"/>
  <c r="Z50"/>
  <c r="Z47" s="1"/>
  <c r="V47"/>
  <c r="AA40"/>
  <c r="AA39" s="1"/>
  <c r="Z40"/>
  <c r="Z39" s="1"/>
  <c r="V40"/>
  <c r="Z30"/>
  <c r="Z25" s="1"/>
  <c r="Z15" s="1"/>
  <c r="AA30"/>
  <c r="AA25" s="1"/>
  <c r="AA16"/>
  <c r="V44"/>
  <c r="AA44"/>
  <c r="Z44"/>
  <c r="AA45"/>
  <c r="Z45"/>
  <c r="V45"/>
  <c r="Y44"/>
  <c r="X44"/>
  <c r="W44"/>
  <c r="V75"/>
  <c r="V74" s="1"/>
  <c r="V72"/>
  <c r="V71" s="1"/>
  <c r="V57"/>
  <c r="V56" s="1"/>
  <c r="V15" l="1"/>
  <c r="AA15"/>
  <c r="W63"/>
  <c r="X63"/>
  <c r="Y63"/>
  <c r="W37" l="1"/>
  <c r="W36" s="1"/>
  <c r="X37"/>
  <c r="X36" s="1"/>
  <c r="Y37"/>
  <c r="Y36" s="1"/>
  <c r="Z37"/>
  <c r="Z36" s="1"/>
  <c r="AA37"/>
  <c r="AA36" s="1"/>
  <c r="V37"/>
  <c r="V36" s="1"/>
  <c r="W30" l="1"/>
  <c r="W25" s="1"/>
  <c r="X30"/>
  <c r="X25" s="1"/>
  <c r="Y30"/>
  <c r="Y25" s="1"/>
  <c r="W50" l="1"/>
  <c r="W47" s="1"/>
  <c r="X50"/>
  <c r="X47" s="1"/>
  <c r="Y50"/>
  <c r="Y47" s="1"/>
  <c r="AA62"/>
  <c r="AA14" s="1"/>
  <c r="V39"/>
  <c r="X24" l="1"/>
  <c r="X23" s="1"/>
  <c r="Z62" l="1"/>
  <c r="Z14" s="1"/>
  <c r="W40"/>
  <c r="W39" s="1"/>
  <c r="X40"/>
  <c r="X39" s="1"/>
  <c r="Y40"/>
  <c r="Y39" s="1"/>
  <c r="W24"/>
  <c r="W23" s="1"/>
  <c r="Y24"/>
  <c r="Y23" s="1"/>
  <c r="W16"/>
  <c r="X16"/>
  <c r="Y16"/>
  <c r="V62"/>
  <c r="V14" s="1"/>
  <c r="V59"/>
  <c r="W15" l="1"/>
  <c r="W14" s="1"/>
  <c r="X15"/>
  <c r="X14" s="1"/>
  <c r="Y15"/>
  <c r="Y14" s="1"/>
</calcChain>
</file>

<file path=xl/sharedStrings.xml><?xml version="1.0" encoding="utf-8"?>
<sst xmlns="http://schemas.openxmlformats.org/spreadsheetml/2006/main" count="406" uniqueCount="152">
  <si>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</si>
  <si>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</si>
  <si>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</si>
  <si>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</si>
  <si>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</si>
  <si>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</si>
  <si>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</si>
  <si>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</si>
  <si>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</si>
  <si>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</si>
  <si>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</si>
  <si>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</si>
  <si>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</si>
  <si>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</si>
  <si>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</si>
  <si>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</si>
  <si>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89 1 00 00110</t>
  </si>
  <si>
    <t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</si>
  <si>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89 1 00 00190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</si>
  <si>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</si>
  <si>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89 1 00 99990</t>
  </si>
  <si>
    <t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(Иные бюджетные ассигнования)</t>
  </si>
  <si>
    <t>99 9 00 72390</t>
  </si>
  <si>
    <t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</si>
  <si>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</si>
  <si>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</si>
  <si>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02 3 00 21610</t>
  </si>
  <si>
    <t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</si>
  <si>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99 9 00 21020</t>
  </si>
  <si>
    <t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</si>
  <si>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</si>
  <si>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99 9 00 22960</t>
  </si>
  <si>
    <t>Оценка муниципального имущества,признание прав и регулирование отношений по муниципальной собственности Новоцимлянского сельского поселения в рамках непрограмных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</si>
  <si>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</si>
  <si>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</si>
  <si>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</si>
  <si>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</si>
  <si>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99 9 00 51180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</si>
  <si>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</si>
  <si>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</si>
  <si>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</si>
  <si>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</si>
  <si>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03 1 00 21670</t>
  </si>
  <si>
    <t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</si>
  <si>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03 3 00 21710</t>
  </si>
  <si>
    <t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</si>
  <si>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</si>
  <si>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</si>
  <si>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</si>
  <si>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08 1 00 22620</t>
  </si>
  <si>
    <t>Расходы на обеспечение деятельности(оказаниеуслуг)муниципальных учреждений Новоцимлянского сельского поселения в рамках программы "Энергосбережение и повышение энергетической эффективности"мероприятия по проведению обязательного энергетического обследования,повышение эффективности системы электроснабжения,теплоснабжения и водоснабжения.(Иные закупки товаров, работ и услуг для обеспечения государственных (муниципальных)нужд) (Закупка товаров, работ и услуг для обеспечения государственных (муниципальных) нужд)</t>
  </si>
  <si>
    <t>Благоустройство</t>
  </si>
  <si>
    <t>Мероприятия по обслуживанию сетей наружного освещения в рамках подпрограммы  «Создание условий для обеспечения качественными коммунальными услугами населения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</si>
  <si>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01 2 00 23010</t>
  </si>
  <si>
    <t>Мероприятия по содержанию мест захоронения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</si>
  <si>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01 3 00 23030</t>
  </si>
  <si>
    <t>Мероприятия по повышению общего уровня благоустройства территории поселения, организации сбора и вывоза ТБО, озеленения населенных пунктов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</si>
  <si>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01 3 00 23040</t>
  </si>
  <si>
    <t>ОХРАНА ОКРУЖАЮЩЕЙ СРЕДЫ</t>
  </si>
  <si>
    <t>06</t>
  </si>
  <si>
    <t>Другие вопросы в области охраны окружающей среды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</si>
  <si>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"Охрана окружающей среды и рационального природопользования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</si>
  <si>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</si>
  <si>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</si>
  <si>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</si>
  <si>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обучение лиц, замещающих  должности муниципальных служащих в рамках непрограммных расходов муниципальных органов Новоцимлянсокго сельского поселения (Иные закупки товаров, работ и услуг для обеспечения государственных (муниципальных ) нужд</t>
  </si>
  <si>
    <t>99 9 00 22950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</si>
  <si>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</si>
  <si>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</si>
  <si>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</si>
  <si>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t>
  </si>
  <si>
    <t>04 1 00 00590</t>
  </si>
  <si>
    <t>ФИЗИЧЕСКАЯ КУЛЬТУРА И СПОРТ</t>
  </si>
  <si>
    <t>11</t>
  </si>
  <si>
    <t>Физическая культура</t>
  </si>
  <si>
    <t>Физкультурные и массовые спортивные мероприятия в рамках подпрограммы «Развитие физической культуры и массового спорта Новоцимлянского сельского поселения» муниципальной программы Новоцимлянского сельского поселения «Развитие физической культуры и спорта»  (Иные закупки товаров, работ и услуг для обеспечения государственных (муниципальных) нужд)</t>
  </si>
  <si>
    <t>06 1 00 21950</t>
  </si>
  <si>
    <t>"О бюджете Новоцимлянского сельского поселения</t>
  </si>
  <si>
    <t>ВСЕГО</t>
  </si>
  <si>
    <t>120</t>
  </si>
  <si>
    <t xml:space="preserve">Расходы на выплаты по оплате труда работников муниципального органа  в рамках обеспечения деятельности Администрации Новоцимлянского сельского поселения (Расходы на выплаты персоналу государственных (муниципальных) органов) </t>
  </si>
  <si>
    <t>240</t>
  </si>
  <si>
    <t xml:space="preserve"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</si>
  <si>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деятельности Администрации Новоцимлянского сельского поселения (Уплата налогов, сборов и иных платежей) </t>
  </si>
  <si>
    <t>850</t>
  </si>
  <si>
    <t xml:space="preserve">Реализация комплекса мер направленных на пропаганду антинаркотического мировоззрения в рамках подпрограммы «Комплексные меры противодействия злоупотреблению наркотиками и их незаконному обороту» муниципальной программы Новоцимлянского сельского поселения  «Обеспечение общественного порядка и противодействие преступности» (Иные закупки товаров, работ и услуг для обеспечения государственных (муниципальных) нужд) </t>
  </si>
  <si>
    <t>Непрограммные расходы органов местного самоуправления</t>
  </si>
  <si>
    <t xml:space="preserve">Мероприятия в сфере средств массовой информации и коммуникаций, расходы на информирование населения через средства массовой информации, публикация нормативных актов  в рамках непрограммных расходов муниципальных органов Новоцимлянского сельского поселения  (Иные закупки товаров, работ и услуг для обеспечения государственных (муниципальных) нужд) 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</si>
  <si>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</t>
  </si>
  <si>
    <t xml:space="preserve">Мероприятия по  обеспечению пожарной безопасностью в рамках подпрограммы "Пожарная безопасность" муниципальной программы Новоцимлянского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товаров,работ и услуг для обеспечения государственных (муниципальных) нужд) </t>
  </si>
  <si>
    <t xml:space="preserve">Мероприятия по обеспечению безопасности на воде в рамках подпрограммы "Обеспечение безопасности на воде" муниципальной программы Новоцимлянского сельского поселения "Защита населения и территории от чрезвычайной ситуации,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</si>
  <si>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610</t>
  </si>
  <si>
    <t xml:space="preserve">Председатель Собрания депутатов-глава </t>
  </si>
  <si>
    <t xml:space="preserve">Новоцимлянского сельского поселения              ________________                            Л.Г.Забазнова                                                                                      </t>
  </si>
  <si>
    <t>Мероприятие по проведению обязательного энергетического обследования, повышение эффективности системы электроснабжения, теплоснабжения и водоснабжения в рамках подпрограммы "Энергосбережение и повышение энергетической эффективности" муниципальной программы Новоцимлянского  сельского поселения "Энергоэффективность и развитие энергетики" (Иные закупки товаров, работ и услуг для обеспечения государственных (муниципальных) нужд</t>
  </si>
  <si>
    <t>05 2 00 99990</t>
  </si>
  <si>
    <t>Реализация направления расходов в рамках непрограммных расходов бюджета Новоцимлянского сельского поселения (Иные закупки товаров, работ и услуг для обеспечения государственных (муниципальных) нужд)</t>
  </si>
  <si>
    <t xml:space="preserve">Определение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</si>
  <si>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муниципальных органов Новоцимлянского сельского поселения в рамках обеспечения деятельности Администрации Новоцимлянского сельского поселения ( Расходы на выплату персоналу государственных (муниципальных) органов)</t>
  </si>
  <si>
    <t>СОЦИАЛЬНАЯ ПОЛИТИКА</t>
  </si>
  <si>
    <t>10</t>
  </si>
  <si>
    <t>Пенсионное обеспечение</t>
  </si>
  <si>
    <t>320</t>
  </si>
  <si>
    <t>99 9 00 10050</t>
  </si>
  <si>
    <t>2020</t>
  </si>
  <si>
    <t>99 9 00 90110</t>
  </si>
  <si>
    <t>880</t>
  </si>
  <si>
    <t>Условно утвержденные расходы в рамках непрограммных расходов муниципальных органов Новоцимлянского сельского поселения (Специальные расходы)</t>
  </si>
  <si>
    <t>Обеспечение проведения выборов и референдумов</t>
  </si>
  <si>
    <t>0320021680</t>
  </si>
  <si>
    <t xml:space="preserve">Мероприятия по защите населения от чрезвычайных ситуаций в рамках подпрограммы "Защита населения от чрезвычайных ситуаций" муниципальной программы Новоцимлянского сельского поселения "Защита населения и территории от чрезвычайных ситуаций, обеспечения пожарной безопасности и безопасности людей на водных объектах" (Иные закупки  товаров,работ и услуг для обеспечения государственных (муниципальных)нужд) </t>
  </si>
  <si>
    <t>Защита населения и территории от чрезвычайной ситуации, обеспечения пожарной безопасности и безопасности людей на водных объектах</t>
  </si>
  <si>
    <t>Прочие мероприятия по благоустройству на территории Новоцимлянского сельского поселения</t>
  </si>
  <si>
    <t xml:space="preserve">01 3 00 23050 </t>
  </si>
  <si>
    <t>Организация и размещение тематических материалов направленных на информирование населения о безопасном поведении в экстремальных  ситуациях в рамках подпрограммы "Профилактика экстремизма и терроризма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</si>
  <si>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02 2 00 21620</t>
  </si>
  <si>
    <t>2021</t>
  </si>
  <si>
    <t>Цимлянского района на 2020 год и плановый период 2021 и 2022 годов"</t>
  </si>
  <si>
    <t>Распределение  бюджетных ассигнований по разделам, подразделам, целевым статьям (муниципальным прогрпммам Новоцимлянского сельского поселения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</t>
  </si>
  <si>
    <t>02 1 00 21540</t>
  </si>
  <si>
    <t xml:space="preserve">99 9 00 99990  </t>
  </si>
  <si>
    <t>12</t>
  </si>
  <si>
    <t>НАЦИОНАЛЬНАЯ ЭКОНОМИКА</t>
  </si>
  <si>
    <t>09 1 00 21010</t>
  </si>
  <si>
    <t>Другие вопросы в области национальной экономики</t>
  </si>
  <si>
    <t xml:space="preserve">Мероприятия по пропаганде и популяризации предпринимательской деятельности в рамках подпрограммы "Развитие субъектов малого и среднего предпринимательства на территории Новоцимлянского сельского поселения" муниципальной программы Новоцимлянского сельского поселения "Создание условий для развития малого и среднего предпринимательства" (Иные закупки  товаров,работ и услуг для обеспечения государственных (муниципальных)нужд) </t>
  </si>
  <si>
    <t>99 9 00 85010</t>
  </si>
  <si>
    <t>540</t>
  </si>
  <si>
    <t>Иные межбюджетные трансферты на осуществление полномочий по внутреннему муниципальному финансовому контролю в рамках непрограммных расходов органов местного самоуправления (Иные межбюджетные трансферты)</t>
  </si>
  <si>
    <t>Выплаты государственной пенсии за выслугу лет лицам, замещающим муниципальные должности и должности муниципальной службы в рамках непрограммных расходов муниципальных органов Новоцимлянского сельского поселения (Социальные выплаты гражданам, кроме публичных нормативных социальных выплат)</t>
  </si>
  <si>
    <t>99 9 00 99050</t>
  </si>
  <si>
    <t>Расходы на проведение выборов в представительный орган муниципального образования "Новоцимлянское сельское поселение" в рамках непрограммных расходов муниципальных органов Новоцимлянского сельского поселения (Специальные расходы)</t>
  </si>
  <si>
    <t>Издание и размещение социальной рекламной продукции, направленной на создание в обществе нетерпимости к коррупционному поведению в рамках подпрограммы "Протоводействие коррупции в Новоцимлянском сельском поселении" муниципальной программы "Обеспечение общественного порядка и противодействия преступности" (Иные закупки товаров,работ и услуг для обеспечения государственных (муниципальных) нужд)</t>
  </si>
  <si>
    <t>"О внесении изменений в решение Собрания депутатов</t>
  </si>
  <si>
    <t>Новоцимлянского сельского поселения от 26.12.2019 г. №109</t>
  </si>
  <si>
    <t>04 1 00 L4670</t>
  </si>
  <si>
    <t>04 1 00 L2990</t>
  </si>
  <si>
    <t xml:space="preserve"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 «Развитие культуры» муниципальной программы Новоцимлянского сельского поселения «Развитие культуры и туризма» (Субсидии бюджетным учреждениям) </t>
  </si>
  <si>
    <t>Расходы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</si>
  <si>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99 9 00 23060</t>
  </si>
  <si>
    <t xml:space="preserve">01 3 00 23060 </t>
  </si>
  <si>
    <t xml:space="preserve"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(Иные закупки товаров, работ и услуг для обеспечения государственных (муниципальных) нужд) 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</si>
  <si>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подпрограммы  «Благоустройство населенных пунктов Новоцимлянского сельского поселения» муниципальной программы Новоцимлянского сельского поселения «Обеспечение качественными жилищно-коммунальными услугами населения» (Иные закупки товаров, работ и услуг для обеспечения государственных (муниципальных) нужд)</t>
  </si>
  <si>
    <t>99 9 00 71180</t>
  </si>
  <si>
    <t>Расходы за счет резервного фонда Правительства Ростовской области на финансовое обеспечение непредвиденных расходов в рамках непрограммных расходов органов местного самоуправления Новоцимлянского сельcкого поселения  (Субсидии бюджетным учреждениям)</t>
  </si>
  <si>
    <t>Расходы на финансовое обеспечение мероприятий, связанных с профилактикой и устранением последствий распространения коронавирусной инфекции в рамках непрограммных расходов органов местного самоуправления Новоцимлянского сельcкого поселения  (Субсидии бюджетным учреждениям)</t>
  </si>
  <si>
    <t>Приложение  № 3</t>
  </si>
  <si>
    <t>Расходы на проведение технического (строительного) контроля, связанные с реализацией федеральной целевой программы "Увековечение памяти погибших при защите отечества на 2019-2024 годы"  в рамках подпрограммы 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</si>
  <si>
    <t>04 1 00 22990</t>
  </si>
  <si>
    <t>к решению от __.__.2020 г. № ___</t>
  </si>
  <si>
    <t>Мероприятия на развитие материальной базы муниципального образования в сфере обращения с твердыми бытовыми отходами, в рамках подпрограммы "Формирование комплексной системы управления отходами и вторичными материальными ресурсами" муниципальной программы Новоцимлянского сельского поселения "Охрана окружающей среды и рационального природопользования (Иные закупки товаров, работ и услуг для обеспечения государственных (муниципальных ) нужд</t>
  </si>
  <si>
    <t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(Иные закупки товаров, работ и услуг для обеспечения государственных (муниципальных ) нужд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</si>
</sst>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0"/>
      <name val="Arial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0" fontId="2" fillId="0" borderId="0" xfId="0" applyFont="1"/>
    <xf numFmtId="0" fontId="2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justify" vertical="center" wrapText="1"/>
    </xf>
    <xf numFmtId="164" fontId="4" fillId="0" borderId="3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justify" vertical="center"/>
    </xf>
    <xf numFmtId="4" fontId="1" fillId="0" borderId="3" xfId="0" applyNumberFormat="1" applyFont="1" applyBorder="1" applyAlignment="1" applyProtection="1">
      <alignment horizontal="center" vertical="center"/>
    </xf>
    <xf numFmtId="164" fontId="4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164" fontId="3" fillId="0" borderId="3" xfId="0" applyNumberFormat="1" applyFont="1" applyBorder="1" applyAlignment="1" applyProtection="1">
      <alignment horizontal="justify" vertical="center" wrapText="1"/>
    </xf>
    <xf numFmtId="49" fontId="3" fillId="0" borderId="3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/>
    </xf>
    <xf numFmtId="165" fontId="4" fillId="2" borderId="3" xfId="0" applyNumberFormat="1" applyFont="1" applyFill="1" applyBorder="1" applyAlignment="1" applyProtection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 applyProtection="1">
      <alignment horizontal="center" vertical="center"/>
    </xf>
    <xf numFmtId="165" fontId="6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justify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justify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justify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5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 applyProtection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/>
    </xf>
    <xf numFmtId="165" fontId="5" fillId="2" borderId="3" xfId="0" applyNumberFormat="1" applyFont="1" applyFill="1" applyBorder="1" applyAlignment="1" applyProtection="1">
      <alignment horizontal="center" vertical="center" wrapText="1"/>
    </xf>
    <xf numFmtId="165" fontId="2" fillId="2" borderId="3" xfId="0" applyNumberFormat="1" applyFont="1" applyFill="1" applyBorder="1" applyAlignment="1" applyProtection="1">
      <alignment horizontal="center" vertical="center"/>
    </xf>
    <xf numFmtId="165" fontId="1" fillId="2" borderId="3" xfId="0" applyNumberFormat="1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 applyProtection="1">
      <alignment horizontal="center" vertical="center"/>
    </xf>
    <xf numFmtId="165" fontId="2" fillId="2" borderId="1" xfId="0" applyNumberFormat="1" applyFont="1" applyFill="1" applyBorder="1" applyAlignment="1" applyProtection="1">
      <alignment horizontal="center" vertical="center" wrapText="1"/>
    </xf>
    <xf numFmtId="165" fontId="4" fillId="0" borderId="3" xfId="0" applyNumberFormat="1" applyFont="1" applyFill="1" applyBorder="1" applyAlignment="1" applyProtection="1">
      <alignment horizontal="center" vertical="center"/>
    </xf>
    <xf numFmtId="164" fontId="4" fillId="0" borderId="3" xfId="0" applyNumberFormat="1" applyFont="1" applyFill="1" applyBorder="1" applyAlignment="1" applyProtection="1">
      <alignment horizontal="justify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justify" vertical="center" wrapText="1"/>
    </xf>
    <xf numFmtId="164" fontId="5" fillId="0" borderId="3" xfId="0" applyNumberFormat="1" applyFont="1" applyBorder="1" applyAlignment="1" applyProtection="1">
      <alignment horizontal="justify" vertical="center" wrapText="1"/>
    </xf>
    <xf numFmtId="165" fontId="7" fillId="2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Border="1" applyAlignment="1">
      <alignment vertical="center" wrapText="1"/>
    </xf>
    <xf numFmtId="165" fontId="5" fillId="3" borderId="3" xfId="0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164" fontId="4" fillId="3" borderId="3" xfId="0" applyNumberFormat="1" applyFont="1" applyFill="1" applyBorder="1" applyAlignment="1" applyProtection="1">
      <alignment horizontal="justify" vertical="center" wrapText="1"/>
    </xf>
    <xf numFmtId="49" fontId="4" fillId="3" borderId="3" xfId="0" applyNumberFormat="1" applyFont="1" applyFill="1" applyBorder="1" applyAlignment="1" applyProtection="1">
      <alignment horizontal="center" vertical="center" wrapText="1"/>
    </xf>
    <xf numFmtId="164" fontId="4" fillId="3" borderId="3" xfId="0" applyNumberFormat="1" applyFont="1" applyFill="1" applyBorder="1" applyAlignment="1" applyProtection="1">
      <alignment horizontal="center" vertical="center" wrapText="1"/>
    </xf>
    <xf numFmtId="165" fontId="6" fillId="3" borderId="3" xfId="0" applyNumberFormat="1" applyFont="1" applyFill="1" applyBorder="1" applyAlignment="1" applyProtection="1">
      <alignment horizontal="center" vertical="center"/>
    </xf>
    <xf numFmtId="165" fontId="6" fillId="3" borderId="3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 applyProtection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A81"/>
  <sheetViews>
    <sheetView showGridLines="0" tabSelected="1" view="pageBreakPreview" zoomScale="70" zoomScaleNormal="100" zoomScaleSheetLayoutView="70" workbookViewId="0">
      <selection activeCell="V55" sqref="V55"/>
    </sheetView>
  </sheetViews>
  <sheetFormatPr defaultColWidth="9.140625" defaultRowHeight="10.15" customHeight="1"/>
  <cols>
    <col min="1" max="1" width="9.7109375" style="2" customWidth="1"/>
    <col min="2" max="2" width="74" style="2" customWidth="1"/>
    <col min="3" max="4" width="12.7109375" style="2" customWidth="1"/>
    <col min="5" max="5" width="23.42578125" style="2" customWidth="1"/>
    <col min="6" max="19" width="8.85546875" style="2" hidden="1" customWidth="1"/>
    <col min="20" max="20" width="12.7109375" style="2" customWidth="1"/>
    <col min="21" max="21" width="8.85546875" style="2" hidden="1" customWidth="1"/>
    <col min="22" max="22" width="14" style="2" customWidth="1"/>
    <col min="23" max="25" width="8.85546875" style="2" hidden="1" customWidth="1"/>
    <col min="26" max="26" width="13.28515625" style="2" customWidth="1"/>
    <col min="27" max="27" width="15.28515625" style="2" customWidth="1"/>
    <col min="28" max="16384" width="9.140625" style="2"/>
  </cols>
  <sheetData>
    <row r="1" spans="2:27" ht="17.25" customHeight="1">
      <c r="B1" s="3"/>
      <c r="C1" s="70" t="s">
        <v>146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</row>
    <row r="2" spans="2:27" ht="19.5" customHeight="1">
      <c r="B2" s="3"/>
      <c r="C2" s="71" t="s">
        <v>149</v>
      </c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</row>
    <row r="3" spans="2:27" ht="15.75" customHeight="1">
      <c r="B3" s="3"/>
      <c r="C3" s="71" t="s">
        <v>133</v>
      </c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</row>
    <row r="4" spans="2:27" ht="15.75" customHeight="1">
      <c r="B4" s="3"/>
      <c r="C4" s="71" t="s">
        <v>134</v>
      </c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</row>
    <row r="5" spans="2:27" ht="15.75" customHeight="1">
      <c r="B5" s="3"/>
      <c r="C5" s="71" t="s">
        <v>77</v>
      </c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</row>
    <row r="6" spans="2:27" ht="17.25" customHeight="1">
      <c r="B6" s="71" t="s">
        <v>117</v>
      </c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</row>
    <row r="7" spans="2:27" ht="13.9" customHeight="1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1"/>
      <c r="W7" s="11"/>
      <c r="X7" s="11"/>
      <c r="Y7" s="11"/>
      <c r="Z7" s="18"/>
    </row>
    <row r="8" spans="2:27" ht="74.25" customHeight="1">
      <c r="B8" s="73" t="s">
        <v>118</v>
      </c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17"/>
    </row>
    <row r="9" spans="2:27" ht="18.75"/>
    <row r="10" spans="2:27" ht="19.5" customHeight="1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72" t="s">
        <v>0</v>
      </c>
      <c r="W10" s="72"/>
      <c r="X10" s="72"/>
      <c r="Y10" s="72"/>
      <c r="Z10" s="72"/>
      <c r="AA10" s="72"/>
    </row>
    <row r="11" spans="2:27" ht="18.75">
      <c r="B11" s="69" t="s">
        <v>10</v>
      </c>
      <c r="C11" s="69" t="s">
        <v>6</v>
      </c>
      <c r="D11" s="69" t="s">
        <v>7</v>
      </c>
      <c r="E11" s="69" t="s">
        <v>8</v>
      </c>
      <c r="F11" s="69" t="s">
        <v>8</v>
      </c>
      <c r="G11" s="69" t="s">
        <v>8</v>
      </c>
      <c r="H11" s="69" t="s">
        <v>8</v>
      </c>
      <c r="I11" s="69" t="s">
        <v>8</v>
      </c>
      <c r="J11" s="69" t="s">
        <v>8</v>
      </c>
      <c r="K11" s="69" t="s">
        <v>8</v>
      </c>
      <c r="L11" s="69" t="s">
        <v>8</v>
      </c>
      <c r="M11" s="69" t="s">
        <v>8</v>
      </c>
      <c r="N11" s="69" t="s">
        <v>8</v>
      </c>
      <c r="O11" s="69" t="s">
        <v>8</v>
      </c>
      <c r="P11" s="69" t="s">
        <v>8</v>
      </c>
      <c r="Q11" s="69" t="s">
        <v>8</v>
      </c>
      <c r="R11" s="69" t="s">
        <v>8</v>
      </c>
      <c r="S11" s="69" t="s">
        <v>8</v>
      </c>
      <c r="T11" s="69" t="s">
        <v>9</v>
      </c>
      <c r="U11" s="69" t="s">
        <v>10</v>
      </c>
      <c r="V11" s="69" t="s">
        <v>104</v>
      </c>
      <c r="W11" s="75" t="s">
        <v>1</v>
      </c>
      <c r="X11" s="75" t="s">
        <v>1</v>
      </c>
      <c r="Y11" s="74" t="s">
        <v>10</v>
      </c>
      <c r="Z11" s="76" t="s">
        <v>116</v>
      </c>
      <c r="AA11" s="77">
        <v>2022</v>
      </c>
    </row>
    <row r="12" spans="2:27" ht="18.75">
      <c r="B12" s="69"/>
      <c r="C12" s="69" t="s">
        <v>2</v>
      </c>
      <c r="D12" s="69" t="s">
        <v>3</v>
      </c>
      <c r="E12" s="69" t="s">
        <v>4</v>
      </c>
      <c r="F12" s="69" t="s">
        <v>4</v>
      </c>
      <c r="G12" s="69" t="s">
        <v>4</v>
      </c>
      <c r="H12" s="69" t="s">
        <v>4</v>
      </c>
      <c r="I12" s="69" t="s">
        <v>4</v>
      </c>
      <c r="J12" s="69" t="s">
        <v>4</v>
      </c>
      <c r="K12" s="69" t="s">
        <v>4</v>
      </c>
      <c r="L12" s="69" t="s">
        <v>4</v>
      </c>
      <c r="M12" s="69" t="s">
        <v>4</v>
      </c>
      <c r="N12" s="69" t="s">
        <v>4</v>
      </c>
      <c r="O12" s="69" t="s">
        <v>4</v>
      </c>
      <c r="P12" s="69" t="s">
        <v>4</v>
      </c>
      <c r="Q12" s="69" t="s">
        <v>4</v>
      </c>
      <c r="R12" s="69" t="s">
        <v>4</v>
      </c>
      <c r="S12" s="69" t="s">
        <v>4</v>
      </c>
      <c r="T12" s="69" t="s">
        <v>5</v>
      </c>
      <c r="U12" s="69"/>
      <c r="V12" s="69"/>
      <c r="W12" s="75"/>
      <c r="X12" s="75"/>
      <c r="Y12" s="74"/>
      <c r="Z12" s="75"/>
      <c r="AA12" s="78"/>
    </row>
    <row r="13" spans="2:27" ht="18.75" hidden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22"/>
      <c r="W13" s="23"/>
      <c r="X13" s="23"/>
      <c r="Y13" s="23"/>
      <c r="Z13" s="23"/>
      <c r="AA13" s="24"/>
    </row>
    <row r="14" spans="2:27" ht="18.75">
      <c r="B14" s="5" t="s">
        <v>78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16">
        <f>V15+V36+V39+V47+V56+V59+V62+V74+V71+V44</f>
        <v>13664.400000000001</v>
      </c>
      <c r="W14" s="16">
        <f>W15+W36+W39+W47+W56+W59+W62+W74+W71</f>
        <v>5961.2000000000007</v>
      </c>
      <c r="X14" s="16">
        <f>X15+X36+X39+X47+X56+X59+X62+X74+X71</f>
        <v>5893.8</v>
      </c>
      <c r="Y14" s="16" t="e">
        <f>Y15+Y36+Y39+Y47+Y56+Y59+Y62+Y74+Y71</f>
        <v>#VALUE!</v>
      </c>
      <c r="Z14" s="16">
        <f>Z15+Z36+Z39+Z47+Z56+Z59+Z62+Z74+Z71+Z44</f>
        <v>8589.9</v>
      </c>
      <c r="AA14" s="16">
        <f>AA15+AA36+AA39+AA47+AA56+AA59+AA62+AA74+AA71+AA44</f>
        <v>8857.2999999999993</v>
      </c>
    </row>
    <row r="15" spans="2:27" ht="33.4" customHeight="1">
      <c r="B15" s="6" t="s">
        <v>11</v>
      </c>
      <c r="C15" s="12" t="s">
        <v>12</v>
      </c>
      <c r="D15" s="12" t="s">
        <v>13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 t="s">
        <v>11</v>
      </c>
      <c r="V15" s="14">
        <f>V16+V25+V24</f>
        <v>5079.7999999999993</v>
      </c>
      <c r="W15" s="14">
        <f t="shared" ref="W15:Y15" si="0">W16+W25</f>
        <v>4148.1000000000004</v>
      </c>
      <c r="X15" s="14">
        <f t="shared" si="0"/>
        <v>4148.1000000000004</v>
      </c>
      <c r="Y15" s="14" t="e">
        <f t="shared" si="0"/>
        <v>#VALUE!</v>
      </c>
      <c r="Z15" s="14">
        <f>Z16+Z25+Z23</f>
        <v>3994.6</v>
      </c>
      <c r="AA15" s="14">
        <f>AA16+AA25+AA24</f>
        <v>4131.8999999999996</v>
      </c>
    </row>
    <row r="16" spans="2:27" ht="91.15" customHeight="1">
      <c r="B16" s="13" t="s">
        <v>14</v>
      </c>
      <c r="C16" s="8" t="s">
        <v>12</v>
      </c>
      <c r="D16" s="8" t="s">
        <v>15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 t="s">
        <v>14</v>
      </c>
      <c r="V16" s="25">
        <f>V17+V18+V19+V20+V22+V21</f>
        <v>4980.7999999999993</v>
      </c>
      <c r="W16" s="25">
        <f t="shared" ref="W16:Y16" si="1">W17+W19+W20+W22+W18</f>
        <v>3923.1</v>
      </c>
      <c r="X16" s="25">
        <f t="shared" si="1"/>
        <v>3923.1</v>
      </c>
      <c r="Y16" s="25" t="e">
        <f t="shared" si="1"/>
        <v>#VALUE!</v>
      </c>
      <c r="Z16" s="25">
        <f>Z17+Z19+Z20+Z22+Z18</f>
        <v>3603.5</v>
      </c>
      <c r="AA16" s="25">
        <f>AA17+AA19+AA20+AA22+AA18</f>
        <v>3654.2999999999997</v>
      </c>
    </row>
    <row r="17" spans="2:27" ht="119.25" customHeight="1">
      <c r="B17" s="9" t="s">
        <v>80</v>
      </c>
      <c r="C17" s="8" t="s">
        <v>12</v>
      </c>
      <c r="D17" s="8" t="s">
        <v>15</v>
      </c>
      <c r="E17" s="8" t="s">
        <v>16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 t="s">
        <v>79</v>
      </c>
      <c r="U17" s="15" t="s">
        <v>17</v>
      </c>
      <c r="V17" s="45">
        <v>4279.7</v>
      </c>
      <c r="W17" s="31">
        <v>3314.9</v>
      </c>
      <c r="X17" s="31">
        <v>3314.9</v>
      </c>
      <c r="Y17" s="32" t="s">
        <v>17</v>
      </c>
      <c r="Z17" s="43">
        <v>3300.8</v>
      </c>
      <c r="AA17" s="44">
        <v>3300.2</v>
      </c>
    </row>
    <row r="18" spans="2:27" ht="119.25" customHeight="1">
      <c r="B18" s="9" t="s">
        <v>98</v>
      </c>
      <c r="C18" s="8" t="s">
        <v>12</v>
      </c>
      <c r="D18" s="8" t="s">
        <v>15</v>
      </c>
      <c r="E18" s="8" t="s">
        <v>18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 t="s">
        <v>79</v>
      </c>
      <c r="U18" s="15"/>
      <c r="V18" s="45">
        <v>2</v>
      </c>
      <c r="W18" s="31"/>
      <c r="X18" s="31"/>
      <c r="Y18" s="32"/>
      <c r="Z18" s="43">
        <v>0</v>
      </c>
      <c r="AA18" s="44">
        <v>0</v>
      </c>
    </row>
    <row r="19" spans="2:27" ht="126" customHeight="1">
      <c r="B19" s="9" t="s">
        <v>82</v>
      </c>
      <c r="C19" s="8" t="s">
        <v>12</v>
      </c>
      <c r="D19" s="8" t="s">
        <v>15</v>
      </c>
      <c r="E19" s="8" t="s">
        <v>18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 t="s">
        <v>81</v>
      </c>
      <c r="U19" s="15" t="s">
        <v>19</v>
      </c>
      <c r="V19" s="45">
        <v>691.4</v>
      </c>
      <c r="W19" s="31">
        <v>605</v>
      </c>
      <c r="X19" s="31">
        <v>605</v>
      </c>
      <c r="Y19" s="32" t="s">
        <v>19</v>
      </c>
      <c r="Z19" s="43">
        <v>300</v>
      </c>
      <c r="AA19" s="44">
        <v>351.4</v>
      </c>
    </row>
    <row r="20" spans="2:27" ht="85.15" customHeight="1">
      <c r="B20" s="7" t="s">
        <v>83</v>
      </c>
      <c r="C20" s="8" t="s">
        <v>12</v>
      </c>
      <c r="D20" s="8" t="s">
        <v>15</v>
      </c>
      <c r="E20" s="8" t="s">
        <v>20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 t="s">
        <v>84</v>
      </c>
      <c r="U20" s="8" t="s">
        <v>21</v>
      </c>
      <c r="V20" s="45">
        <v>2.5</v>
      </c>
      <c r="W20" s="31">
        <v>3</v>
      </c>
      <c r="X20" s="31">
        <v>3</v>
      </c>
      <c r="Y20" s="32" t="s">
        <v>21</v>
      </c>
      <c r="Z20" s="43">
        <v>2.5</v>
      </c>
      <c r="AA20" s="44">
        <v>2.5</v>
      </c>
    </row>
    <row r="21" spans="2:27" ht="147.75" customHeight="1">
      <c r="B21" s="33" t="s">
        <v>141</v>
      </c>
      <c r="C21" s="34" t="s">
        <v>12</v>
      </c>
      <c r="D21" s="34" t="s">
        <v>15</v>
      </c>
      <c r="E21" s="34" t="s">
        <v>139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 t="s">
        <v>81</v>
      </c>
      <c r="U21" s="35" t="s">
        <v>23</v>
      </c>
      <c r="V21" s="45">
        <v>5</v>
      </c>
      <c r="W21" s="31">
        <v>0.2</v>
      </c>
      <c r="X21" s="31">
        <v>0.2</v>
      </c>
      <c r="Y21" s="32" t="s">
        <v>23</v>
      </c>
      <c r="Z21" s="43">
        <v>0</v>
      </c>
      <c r="AA21" s="44">
        <v>0</v>
      </c>
    </row>
    <row r="22" spans="2:27" ht="198.75" customHeight="1">
      <c r="B22" s="9" t="s">
        <v>97</v>
      </c>
      <c r="C22" s="8" t="s">
        <v>12</v>
      </c>
      <c r="D22" s="8" t="s">
        <v>15</v>
      </c>
      <c r="E22" s="8" t="s">
        <v>22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 t="s">
        <v>81</v>
      </c>
      <c r="U22" s="15" t="s">
        <v>23</v>
      </c>
      <c r="V22" s="45">
        <v>0.2</v>
      </c>
      <c r="W22" s="31">
        <v>0.2</v>
      </c>
      <c r="X22" s="31">
        <v>0.2</v>
      </c>
      <c r="Y22" s="32" t="s">
        <v>23</v>
      </c>
      <c r="Z22" s="43">
        <v>0.2</v>
      </c>
      <c r="AA22" s="44">
        <v>0.2</v>
      </c>
    </row>
    <row r="23" spans="2:27" ht="37.9" customHeight="1">
      <c r="B23" s="7" t="s">
        <v>108</v>
      </c>
      <c r="C23" s="8" t="s">
        <v>12</v>
      </c>
      <c r="D23" s="55" t="s">
        <v>63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 t="s">
        <v>24</v>
      </c>
      <c r="V23" s="45">
        <v>0</v>
      </c>
      <c r="W23" s="31">
        <f t="shared" ref="W23:Y24" si="2">W24+W27+W28</f>
        <v>335</v>
      </c>
      <c r="X23" s="31">
        <f t="shared" si="2"/>
        <v>335</v>
      </c>
      <c r="Y23" s="31" t="e">
        <f t="shared" si="2"/>
        <v>#VALUE!</v>
      </c>
      <c r="Z23" s="45">
        <v>142.5</v>
      </c>
      <c r="AA23" s="45">
        <v>0</v>
      </c>
    </row>
    <row r="24" spans="2:27" ht="107.25" customHeight="1">
      <c r="B24" s="56" t="s">
        <v>131</v>
      </c>
      <c r="C24" s="42" t="s">
        <v>12</v>
      </c>
      <c r="D24" s="42" t="s">
        <v>63</v>
      </c>
      <c r="E24" s="42" t="s">
        <v>130</v>
      </c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 t="s">
        <v>106</v>
      </c>
      <c r="U24" s="42" t="s">
        <v>24</v>
      </c>
      <c r="V24" s="45">
        <v>0</v>
      </c>
      <c r="W24" s="45">
        <f t="shared" si="2"/>
        <v>275</v>
      </c>
      <c r="X24" s="45">
        <f t="shared" si="2"/>
        <v>275</v>
      </c>
      <c r="Y24" s="45" t="e">
        <f t="shared" si="2"/>
        <v>#VALUE!</v>
      </c>
      <c r="Z24" s="45">
        <v>142.5</v>
      </c>
      <c r="AA24" s="45">
        <v>0</v>
      </c>
    </row>
    <row r="25" spans="2:27" ht="37.9" customHeight="1">
      <c r="B25" s="7" t="s">
        <v>24</v>
      </c>
      <c r="C25" s="8" t="s">
        <v>12</v>
      </c>
      <c r="D25" s="8" t="s">
        <v>25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 t="s">
        <v>24</v>
      </c>
      <c r="V25" s="25">
        <f>V28+V29+V30+V26+V27</f>
        <v>99</v>
      </c>
      <c r="W25" s="25">
        <f t="shared" ref="W25:Y25" si="3">W28+W29+W30</f>
        <v>225</v>
      </c>
      <c r="X25" s="25">
        <f t="shared" si="3"/>
        <v>225</v>
      </c>
      <c r="Y25" s="25" t="e">
        <f t="shared" si="3"/>
        <v>#VALUE!</v>
      </c>
      <c r="Z25" s="25">
        <f>Z28+Z29+Z30+Z26+Z27</f>
        <v>248.6</v>
      </c>
      <c r="AA25" s="25">
        <f>AA28+AA29+AA30+AA26+AA27</f>
        <v>477.6</v>
      </c>
    </row>
    <row r="26" spans="2:27" ht="178.15" customHeight="1">
      <c r="B26" s="57" t="s">
        <v>132</v>
      </c>
      <c r="C26" s="8" t="s">
        <v>12</v>
      </c>
      <c r="D26" s="8" t="s">
        <v>25</v>
      </c>
      <c r="E26" s="8" t="s">
        <v>119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 t="s">
        <v>81</v>
      </c>
      <c r="U26" s="15" t="s">
        <v>27</v>
      </c>
      <c r="V26" s="45">
        <v>1</v>
      </c>
      <c r="W26" s="31">
        <v>30</v>
      </c>
      <c r="X26" s="31">
        <v>30</v>
      </c>
      <c r="Y26" s="32" t="s">
        <v>27</v>
      </c>
      <c r="Z26" s="43">
        <v>1</v>
      </c>
      <c r="AA26" s="44">
        <v>1</v>
      </c>
    </row>
    <row r="27" spans="2:27" ht="178.15" customHeight="1">
      <c r="B27" s="9" t="s">
        <v>114</v>
      </c>
      <c r="C27" s="8" t="s">
        <v>12</v>
      </c>
      <c r="D27" s="8" t="s">
        <v>25</v>
      </c>
      <c r="E27" s="8" t="s">
        <v>115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 t="s">
        <v>81</v>
      </c>
      <c r="U27" s="15" t="s">
        <v>27</v>
      </c>
      <c r="V27" s="45">
        <v>1</v>
      </c>
      <c r="W27" s="31">
        <v>30</v>
      </c>
      <c r="X27" s="31">
        <v>30</v>
      </c>
      <c r="Y27" s="32" t="s">
        <v>27</v>
      </c>
      <c r="Z27" s="43">
        <v>1</v>
      </c>
      <c r="AA27" s="44">
        <v>1</v>
      </c>
    </row>
    <row r="28" spans="2:27" ht="178.15" customHeight="1">
      <c r="B28" s="9" t="s">
        <v>85</v>
      </c>
      <c r="C28" s="8" t="s">
        <v>12</v>
      </c>
      <c r="D28" s="8" t="s">
        <v>25</v>
      </c>
      <c r="E28" s="8" t="s">
        <v>26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 t="s">
        <v>81</v>
      </c>
      <c r="U28" s="15" t="s">
        <v>27</v>
      </c>
      <c r="V28" s="45">
        <v>5</v>
      </c>
      <c r="W28" s="31">
        <v>30</v>
      </c>
      <c r="X28" s="31">
        <v>30</v>
      </c>
      <c r="Y28" s="32" t="s">
        <v>27</v>
      </c>
      <c r="Z28" s="43">
        <v>5</v>
      </c>
      <c r="AA28" s="44">
        <v>5</v>
      </c>
    </row>
    <row r="29" spans="2:27" ht="86.25" customHeight="1">
      <c r="B29" s="7" t="s">
        <v>83</v>
      </c>
      <c r="C29" s="8" t="s">
        <v>12</v>
      </c>
      <c r="D29" s="8" t="s">
        <v>25</v>
      </c>
      <c r="E29" s="8" t="s">
        <v>20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 t="s">
        <v>84</v>
      </c>
      <c r="U29" s="8" t="s">
        <v>21</v>
      </c>
      <c r="V29" s="45">
        <v>26</v>
      </c>
      <c r="W29" s="31">
        <v>20</v>
      </c>
      <c r="X29" s="31">
        <v>20</v>
      </c>
      <c r="Y29" s="32" t="s">
        <v>21</v>
      </c>
      <c r="Z29" s="43">
        <v>26.9</v>
      </c>
      <c r="AA29" s="44">
        <v>27.8</v>
      </c>
    </row>
    <row r="30" spans="2:27" ht="37.15" customHeight="1">
      <c r="B30" s="7" t="s">
        <v>86</v>
      </c>
      <c r="C30" s="8" t="s">
        <v>12</v>
      </c>
      <c r="D30" s="8" t="s">
        <v>25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25">
        <f>V31+V33+V35+V34+V32</f>
        <v>66</v>
      </c>
      <c r="W30" s="25">
        <f t="shared" ref="W30:Y30" si="4">W31+W33+W35</f>
        <v>175</v>
      </c>
      <c r="X30" s="25">
        <f t="shared" si="4"/>
        <v>175</v>
      </c>
      <c r="Y30" s="25" t="e">
        <f t="shared" si="4"/>
        <v>#VALUE!</v>
      </c>
      <c r="Z30" s="25">
        <f>Z34+Z31+Z33+Z35</f>
        <v>214.7</v>
      </c>
      <c r="AA30" s="25">
        <f>AA34+AA31+AA33+AA35</f>
        <v>442.8</v>
      </c>
    </row>
    <row r="31" spans="2:27" ht="159" customHeight="1">
      <c r="B31" s="9" t="s">
        <v>87</v>
      </c>
      <c r="C31" s="8" t="s">
        <v>12</v>
      </c>
      <c r="D31" s="8" t="s">
        <v>25</v>
      </c>
      <c r="E31" s="8" t="s">
        <v>28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 t="s">
        <v>81</v>
      </c>
      <c r="U31" s="15" t="s">
        <v>29</v>
      </c>
      <c r="V31" s="60">
        <v>25</v>
      </c>
      <c r="W31" s="31">
        <v>50</v>
      </c>
      <c r="X31" s="31">
        <v>50</v>
      </c>
      <c r="Y31" s="32" t="s">
        <v>29</v>
      </c>
      <c r="Z31" s="43">
        <v>0</v>
      </c>
      <c r="AA31" s="44">
        <v>0</v>
      </c>
    </row>
    <row r="32" spans="2:27" ht="150" customHeight="1">
      <c r="B32" s="9" t="s">
        <v>30</v>
      </c>
      <c r="C32" s="8" t="s">
        <v>12</v>
      </c>
      <c r="D32" s="8" t="s">
        <v>25</v>
      </c>
      <c r="E32" s="8" t="s">
        <v>31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 t="s">
        <v>81</v>
      </c>
      <c r="U32" s="15" t="s">
        <v>32</v>
      </c>
      <c r="V32" s="45">
        <v>33</v>
      </c>
      <c r="W32" s="31">
        <v>125</v>
      </c>
      <c r="X32" s="31">
        <v>125</v>
      </c>
      <c r="Y32" s="32" t="s">
        <v>32</v>
      </c>
      <c r="Z32" s="43">
        <v>0</v>
      </c>
      <c r="AA32" s="44">
        <v>0</v>
      </c>
    </row>
    <row r="33" spans="2:27" ht="93.75" customHeight="1">
      <c r="B33" s="54" t="s">
        <v>128</v>
      </c>
      <c r="C33" s="8" t="s">
        <v>12</v>
      </c>
      <c r="D33" s="8" t="s">
        <v>25</v>
      </c>
      <c r="E33" s="8" t="s">
        <v>126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 t="s">
        <v>127</v>
      </c>
      <c r="U33" s="15" t="s">
        <v>32</v>
      </c>
      <c r="V33" s="45">
        <v>2</v>
      </c>
      <c r="W33" s="31">
        <v>125</v>
      </c>
      <c r="X33" s="31">
        <v>125</v>
      </c>
      <c r="Y33" s="32" t="s">
        <v>32</v>
      </c>
      <c r="Z33" s="43">
        <v>0</v>
      </c>
      <c r="AA33" s="44">
        <v>0</v>
      </c>
    </row>
    <row r="34" spans="2:27" ht="101.25" customHeight="1">
      <c r="B34" s="10" t="s">
        <v>107</v>
      </c>
      <c r="C34" s="30" t="s">
        <v>12</v>
      </c>
      <c r="D34" s="30" t="s">
        <v>25</v>
      </c>
      <c r="E34" s="30" t="s">
        <v>105</v>
      </c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 t="s">
        <v>106</v>
      </c>
      <c r="U34" s="15"/>
      <c r="V34" s="45">
        <v>0</v>
      </c>
      <c r="W34" s="45"/>
      <c r="X34" s="45"/>
      <c r="Y34" s="46"/>
      <c r="Z34" s="43">
        <v>214.7</v>
      </c>
      <c r="AA34" s="44">
        <v>442.8</v>
      </c>
    </row>
    <row r="35" spans="2:27" ht="101.25" customHeight="1">
      <c r="B35" s="10" t="s">
        <v>96</v>
      </c>
      <c r="C35" s="8" t="s">
        <v>12</v>
      </c>
      <c r="D35" s="8" t="s">
        <v>25</v>
      </c>
      <c r="E35" s="8" t="s">
        <v>120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 t="s">
        <v>81</v>
      </c>
      <c r="U35" s="15"/>
      <c r="V35" s="25">
        <v>6</v>
      </c>
      <c r="W35" s="25"/>
      <c r="X35" s="25"/>
      <c r="Y35" s="26"/>
      <c r="Z35" s="27">
        <v>0</v>
      </c>
      <c r="AA35" s="28">
        <v>0</v>
      </c>
    </row>
    <row r="36" spans="2:27" ht="25.15" customHeight="1">
      <c r="B36" s="36" t="s">
        <v>33</v>
      </c>
      <c r="C36" s="37" t="s">
        <v>34</v>
      </c>
      <c r="D36" s="37" t="s">
        <v>13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 t="s">
        <v>33</v>
      </c>
      <c r="V36" s="29">
        <f>V37</f>
        <v>231.1</v>
      </c>
      <c r="W36" s="29">
        <f t="shared" ref="W36:AA36" si="5">W37</f>
        <v>173.3</v>
      </c>
      <c r="X36" s="29">
        <f t="shared" si="5"/>
        <v>173.3</v>
      </c>
      <c r="Y36" s="29" t="str">
        <f t="shared" si="5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6" s="29">
        <f t="shared" si="5"/>
        <v>207.3</v>
      </c>
      <c r="AA36" s="29">
        <f t="shared" si="5"/>
        <v>220</v>
      </c>
    </row>
    <row r="37" spans="2:27" ht="40.15" customHeight="1">
      <c r="B37" s="38" t="s">
        <v>35</v>
      </c>
      <c r="C37" s="34" t="s">
        <v>34</v>
      </c>
      <c r="D37" s="34" t="s">
        <v>36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 t="s">
        <v>35</v>
      </c>
      <c r="V37" s="25">
        <f>V38</f>
        <v>231.1</v>
      </c>
      <c r="W37" s="25">
        <f t="shared" ref="W37:AA37" si="6">W38</f>
        <v>173.3</v>
      </c>
      <c r="X37" s="25">
        <f t="shared" si="6"/>
        <v>173.3</v>
      </c>
      <c r="Y37" s="25" t="str">
        <f t="shared" si="6"/>
        <v>Расходы на осуществление первичного воинского учета на территориях, где отсутствуют военные комиссариаты в рамках непрограммных расходов муниципального органа Новоцимлянского сельского поселения (Расходы на выплаты персоналу государственных (муниципальных) органов)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v>
      </c>
      <c r="Z37" s="25">
        <f t="shared" si="6"/>
        <v>207.3</v>
      </c>
      <c r="AA37" s="25">
        <f t="shared" si="6"/>
        <v>220</v>
      </c>
    </row>
    <row r="38" spans="2:27" ht="129" customHeight="1">
      <c r="B38" s="33" t="s">
        <v>88</v>
      </c>
      <c r="C38" s="34" t="s">
        <v>34</v>
      </c>
      <c r="D38" s="34" t="s">
        <v>36</v>
      </c>
      <c r="E38" s="34" t="s">
        <v>37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 t="s">
        <v>79</v>
      </c>
      <c r="U38" s="35" t="s">
        <v>38</v>
      </c>
      <c r="V38" s="45">
        <v>231.1</v>
      </c>
      <c r="W38" s="31">
        <v>173.3</v>
      </c>
      <c r="X38" s="31">
        <v>173.3</v>
      </c>
      <c r="Y38" s="32" t="s">
        <v>38</v>
      </c>
      <c r="Z38" s="43">
        <v>207.3</v>
      </c>
      <c r="AA38" s="44">
        <v>220</v>
      </c>
    </row>
    <row r="39" spans="2:27" ht="50.1" customHeight="1">
      <c r="B39" s="6" t="s">
        <v>39</v>
      </c>
      <c r="C39" s="12" t="s">
        <v>36</v>
      </c>
      <c r="D39" s="12" t="s">
        <v>13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 t="s">
        <v>39</v>
      </c>
      <c r="V39" s="29">
        <f>V40</f>
        <v>127.6</v>
      </c>
      <c r="W39" s="29">
        <f t="shared" ref="W39:Y39" si="7">W40</f>
        <v>60.7</v>
      </c>
      <c r="X39" s="29">
        <f t="shared" si="7"/>
        <v>90.7</v>
      </c>
      <c r="Y39" s="29" t="e">
        <f t="shared" si="7"/>
        <v>#VALUE!</v>
      </c>
      <c r="Z39" s="29">
        <f>Z40</f>
        <v>161</v>
      </c>
      <c r="AA39" s="29">
        <f>AA40</f>
        <v>161</v>
      </c>
    </row>
    <row r="40" spans="2:27" ht="66.95" customHeight="1">
      <c r="B40" s="7" t="s">
        <v>111</v>
      </c>
      <c r="C40" s="8" t="s">
        <v>36</v>
      </c>
      <c r="D40" s="8" t="s">
        <v>41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 t="s">
        <v>40</v>
      </c>
      <c r="V40" s="25">
        <f>V41+V42+V43</f>
        <v>127.6</v>
      </c>
      <c r="W40" s="25">
        <f t="shared" ref="W40:Y40" si="8">W41+W43</f>
        <v>60.7</v>
      </c>
      <c r="X40" s="25">
        <f t="shared" si="8"/>
        <v>90.7</v>
      </c>
      <c r="Y40" s="25" t="e">
        <f t="shared" si="8"/>
        <v>#VALUE!</v>
      </c>
      <c r="Z40" s="25">
        <f>Z41+Z42+Z43</f>
        <v>161</v>
      </c>
      <c r="AA40" s="25">
        <f>AA41+AA43+AA42</f>
        <v>161</v>
      </c>
    </row>
    <row r="41" spans="2:27" ht="181.5" customHeight="1">
      <c r="B41" s="9" t="s">
        <v>89</v>
      </c>
      <c r="C41" s="8" t="s">
        <v>36</v>
      </c>
      <c r="D41" s="8" t="s">
        <v>41</v>
      </c>
      <c r="E41" s="8" t="s">
        <v>42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 t="s">
        <v>81</v>
      </c>
      <c r="U41" s="15" t="s">
        <v>43</v>
      </c>
      <c r="V41" s="45">
        <v>123.6</v>
      </c>
      <c r="W41" s="45">
        <v>51.7</v>
      </c>
      <c r="X41" s="45">
        <v>78.7</v>
      </c>
      <c r="Y41" s="46" t="s">
        <v>43</v>
      </c>
      <c r="Z41" s="43">
        <v>154</v>
      </c>
      <c r="AA41" s="44">
        <v>154</v>
      </c>
    </row>
    <row r="42" spans="2:27" ht="177.6" customHeight="1">
      <c r="B42" s="9" t="s">
        <v>110</v>
      </c>
      <c r="C42" s="8" t="s">
        <v>36</v>
      </c>
      <c r="D42" s="8" t="s">
        <v>41</v>
      </c>
      <c r="E42" s="8" t="s">
        <v>109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 t="s">
        <v>81</v>
      </c>
      <c r="U42" s="15" t="s">
        <v>45</v>
      </c>
      <c r="V42" s="45">
        <v>2</v>
      </c>
      <c r="W42" s="45">
        <v>9</v>
      </c>
      <c r="X42" s="45">
        <v>12</v>
      </c>
      <c r="Y42" s="46" t="s">
        <v>45</v>
      </c>
      <c r="Z42" s="43">
        <v>5</v>
      </c>
      <c r="AA42" s="44">
        <v>5</v>
      </c>
    </row>
    <row r="43" spans="2:27" ht="177.6" customHeight="1">
      <c r="B43" s="9" t="s">
        <v>90</v>
      </c>
      <c r="C43" s="8" t="s">
        <v>36</v>
      </c>
      <c r="D43" s="8" t="s">
        <v>41</v>
      </c>
      <c r="E43" s="8" t="s">
        <v>44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 t="s">
        <v>81</v>
      </c>
      <c r="U43" s="15" t="s">
        <v>45</v>
      </c>
      <c r="V43" s="45">
        <v>2</v>
      </c>
      <c r="W43" s="45">
        <v>9</v>
      </c>
      <c r="X43" s="45">
        <v>12</v>
      </c>
      <c r="Y43" s="46" t="s">
        <v>45</v>
      </c>
      <c r="Z43" s="43">
        <v>2</v>
      </c>
      <c r="AA43" s="44">
        <v>2</v>
      </c>
    </row>
    <row r="44" spans="2:27" ht="33.4" customHeight="1">
      <c r="B44" s="36" t="s">
        <v>122</v>
      </c>
      <c r="C44" s="37" t="s">
        <v>15</v>
      </c>
      <c r="D44" s="37" t="s">
        <v>13</v>
      </c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 t="s">
        <v>46</v>
      </c>
      <c r="V44" s="29">
        <f>V46</f>
        <v>1</v>
      </c>
      <c r="W44" s="29">
        <f>W46+W48</f>
        <v>39</v>
      </c>
      <c r="X44" s="29">
        <f>X46+X48</f>
        <v>42</v>
      </c>
      <c r="Y44" s="29" t="e">
        <f>Y46+Y48</f>
        <v>#VALUE!</v>
      </c>
      <c r="Z44" s="29">
        <f>Z46</f>
        <v>1</v>
      </c>
      <c r="AA44" s="29">
        <f>AA46</f>
        <v>1</v>
      </c>
    </row>
    <row r="45" spans="2:27" ht="21" customHeight="1">
      <c r="B45" s="38" t="s">
        <v>124</v>
      </c>
      <c r="C45" s="34" t="s">
        <v>15</v>
      </c>
      <c r="D45" s="34" t="s">
        <v>121</v>
      </c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 t="s">
        <v>48</v>
      </c>
      <c r="V45" s="47">
        <f>V46</f>
        <v>1</v>
      </c>
      <c r="W45" s="47">
        <v>30</v>
      </c>
      <c r="X45" s="47">
        <v>30</v>
      </c>
      <c r="Y45" s="47">
        <v>30</v>
      </c>
      <c r="Z45" s="47">
        <f>Z46</f>
        <v>1</v>
      </c>
      <c r="AA45" s="47">
        <f>AA46</f>
        <v>1</v>
      </c>
    </row>
    <row r="46" spans="2:27" ht="177.6" customHeight="1">
      <c r="B46" s="9" t="s">
        <v>125</v>
      </c>
      <c r="C46" s="8" t="s">
        <v>15</v>
      </c>
      <c r="D46" s="8" t="s">
        <v>121</v>
      </c>
      <c r="E46" s="42" t="s">
        <v>123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 t="s">
        <v>81</v>
      </c>
      <c r="U46" s="15" t="s">
        <v>45</v>
      </c>
      <c r="V46" s="45">
        <v>1</v>
      </c>
      <c r="W46" s="45">
        <v>9</v>
      </c>
      <c r="X46" s="45">
        <v>12</v>
      </c>
      <c r="Y46" s="46" t="s">
        <v>45</v>
      </c>
      <c r="Z46" s="43">
        <v>1</v>
      </c>
      <c r="AA46" s="44">
        <v>1</v>
      </c>
    </row>
    <row r="47" spans="2:27" ht="33.4" customHeight="1">
      <c r="B47" s="36" t="s">
        <v>46</v>
      </c>
      <c r="C47" s="37" t="s">
        <v>47</v>
      </c>
      <c r="D47" s="37" t="s">
        <v>13</v>
      </c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 t="s">
        <v>46</v>
      </c>
      <c r="V47" s="29">
        <f>V48+V50</f>
        <v>2710.7</v>
      </c>
      <c r="W47" s="29">
        <f t="shared" ref="W47:Y47" si="9">W48+W50</f>
        <v>694.8</v>
      </c>
      <c r="X47" s="29">
        <f t="shared" si="9"/>
        <v>597.4</v>
      </c>
      <c r="Y47" s="29" t="e">
        <f t="shared" si="9"/>
        <v>#VALUE!</v>
      </c>
      <c r="Z47" s="29">
        <f>Z48+Z50</f>
        <v>1160.7</v>
      </c>
      <c r="AA47" s="29">
        <f>AA48+AA50</f>
        <v>1090.5999999999999</v>
      </c>
    </row>
    <row r="48" spans="2:27" ht="21" customHeight="1">
      <c r="B48" s="38" t="s">
        <v>48</v>
      </c>
      <c r="C48" s="34" t="s">
        <v>47</v>
      </c>
      <c r="D48" s="34" t="s">
        <v>34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 t="s">
        <v>48</v>
      </c>
      <c r="V48" s="47">
        <v>30</v>
      </c>
      <c r="W48" s="47">
        <v>30</v>
      </c>
      <c r="X48" s="47">
        <v>30</v>
      </c>
      <c r="Y48" s="47">
        <v>30</v>
      </c>
      <c r="Z48" s="47">
        <v>0</v>
      </c>
      <c r="AA48" s="47">
        <v>0</v>
      </c>
    </row>
    <row r="49" spans="2:27" ht="203.45" customHeight="1">
      <c r="B49" s="39" t="s">
        <v>94</v>
      </c>
      <c r="C49" s="34" t="s">
        <v>47</v>
      </c>
      <c r="D49" s="34" t="s">
        <v>34</v>
      </c>
      <c r="E49" s="34" t="s">
        <v>49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41" t="s">
        <v>81</v>
      </c>
      <c r="U49" s="35" t="s">
        <v>50</v>
      </c>
      <c r="V49" s="25">
        <v>30</v>
      </c>
      <c r="W49" s="25">
        <v>30</v>
      </c>
      <c r="X49" s="25">
        <v>30</v>
      </c>
      <c r="Y49" s="26" t="s">
        <v>50</v>
      </c>
      <c r="Z49" s="27">
        <v>0</v>
      </c>
      <c r="AA49" s="28">
        <v>0</v>
      </c>
    </row>
    <row r="50" spans="2:27" ht="28.15" customHeight="1">
      <c r="B50" s="38" t="s">
        <v>51</v>
      </c>
      <c r="C50" s="34" t="s">
        <v>47</v>
      </c>
      <c r="D50" s="34" t="s">
        <v>36</v>
      </c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 t="s">
        <v>51</v>
      </c>
      <c r="V50" s="53">
        <f>V51+V52+V53+V55+V54</f>
        <v>2680.7</v>
      </c>
      <c r="W50" s="25">
        <f>W51+W52+W53</f>
        <v>664.8</v>
      </c>
      <c r="X50" s="25">
        <f>X51+X52+X53</f>
        <v>567.4</v>
      </c>
      <c r="Y50" s="25" t="e">
        <f>Y51+Y52+Y53</f>
        <v>#VALUE!</v>
      </c>
      <c r="Z50" s="25">
        <f>Z51+Z52+Z53</f>
        <v>1160.7</v>
      </c>
      <c r="AA50" s="25">
        <f>AA51+AA52+AA53</f>
        <v>1090.5999999999999</v>
      </c>
    </row>
    <row r="51" spans="2:27" ht="174.6" customHeight="1">
      <c r="B51" s="33" t="s">
        <v>52</v>
      </c>
      <c r="C51" s="34" t="s">
        <v>47</v>
      </c>
      <c r="D51" s="34" t="s">
        <v>36</v>
      </c>
      <c r="E51" s="34" t="s">
        <v>53</v>
      </c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 t="s">
        <v>81</v>
      </c>
      <c r="U51" s="35" t="s">
        <v>52</v>
      </c>
      <c r="V51" s="45">
        <v>1475.2</v>
      </c>
      <c r="W51" s="31">
        <v>119.1</v>
      </c>
      <c r="X51" s="31">
        <v>119.7</v>
      </c>
      <c r="Y51" s="32" t="s">
        <v>52</v>
      </c>
      <c r="Z51" s="43">
        <v>750</v>
      </c>
      <c r="AA51" s="44">
        <v>550</v>
      </c>
    </row>
    <row r="52" spans="2:27" ht="162.6" customHeight="1">
      <c r="B52" s="33" t="s">
        <v>54</v>
      </c>
      <c r="C52" s="34" t="s">
        <v>47</v>
      </c>
      <c r="D52" s="34" t="s">
        <v>36</v>
      </c>
      <c r="E52" s="34" t="s">
        <v>55</v>
      </c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 t="s">
        <v>81</v>
      </c>
      <c r="U52" s="35" t="s">
        <v>54</v>
      </c>
      <c r="V52" s="45">
        <v>554.70000000000005</v>
      </c>
      <c r="W52" s="25">
        <v>328.7</v>
      </c>
      <c r="X52" s="25">
        <v>211.7</v>
      </c>
      <c r="Y52" s="26" t="s">
        <v>54</v>
      </c>
      <c r="Z52" s="27">
        <v>110</v>
      </c>
      <c r="AA52" s="28">
        <v>80.599999999999994</v>
      </c>
    </row>
    <row r="53" spans="2:27" ht="192.6" customHeight="1">
      <c r="B53" s="33" t="s">
        <v>56</v>
      </c>
      <c r="C53" s="34" t="s">
        <v>47</v>
      </c>
      <c r="D53" s="34" t="s">
        <v>36</v>
      </c>
      <c r="E53" s="34" t="s">
        <v>57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 t="s">
        <v>81</v>
      </c>
      <c r="U53" s="35" t="s">
        <v>56</v>
      </c>
      <c r="V53" s="45">
        <v>619.79999999999995</v>
      </c>
      <c r="W53" s="25">
        <v>217</v>
      </c>
      <c r="X53" s="25">
        <v>236</v>
      </c>
      <c r="Y53" s="26" t="s">
        <v>56</v>
      </c>
      <c r="Z53" s="27">
        <v>300.7</v>
      </c>
      <c r="AA53" s="28">
        <v>460</v>
      </c>
    </row>
    <row r="54" spans="2:27" ht="47.25" customHeight="1">
      <c r="B54" s="40" t="s">
        <v>112</v>
      </c>
      <c r="C54" s="34" t="s">
        <v>47</v>
      </c>
      <c r="D54" s="34" t="s">
        <v>36</v>
      </c>
      <c r="E54" s="34" t="s">
        <v>113</v>
      </c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 t="s">
        <v>81</v>
      </c>
      <c r="U54" s="35"/>
      <c r="V54" s="45">
        <v>16</v>
      </c>
      <c r="W54" s="25"/>
      <c r="X54" s="25"/>
      <c r="Y54" s="26"/>
      <c r="Z54" s="27">
        <v>0</v>
      </c>
      <c r="AA54" s="28">
        <v>0</v>
      </c>
    </row>
    <row r="55" spans="2:27" ht="203.25" customHeight="1">
      <c r="B55" s="33" t="s">
        <v>142</v>
      </c>
      <c r="C55" s="34" t="s">
        <v>47</v>
      </c>
      <c r="D55" s="34" t="s">
        <v>36</v>
      </c>
      <c r="E55" s="34" t="s">
        <v>140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 t="s">
        <v>81</v>
      </c>
      <c r="U55" s="35"/>
      <c r="V55" s="45">
        <v>15</v>
      </c>
      <c r="W55" s="25"/>
      <c r="X55" s="25"/>
      <c r="Y55" s="26"/>
      <c r="Z55" s="27">
        <v>0</v>
      </c>
      <c r="AA55" s="28">
        <v>0</v>
      </c>
    </row>
    <row r="56" spans="2:27" ht="21" customHeight="1">
      <c r="B56" s="6" t="s">
        <v>58</v>
      </c>
      <c r="C56" s="12" t="s">
        <v>59</v>
      </c>
      <c r="D56" s="12" t="s">
        <v>13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 t="s">
        <v>58</v>
      </c>
      <c r="V56" s="29">
        <f>V57</f>
        <v>2</v>
      </c>
      <c r="W56" s="29">
        <v>25</v>
      </c>
      <c r="X56" s="29">
        <v>25</v>
      </c>
      <c r="Y56" s="48" t="s">
        <v>58</v>
      </c>
      <c r="Z56" s="49">
        <v>0</v>
      </c>
      <c r="AA56" s="50">
        <v>0</v>
      </c>
    </row>
    <row r="57" spans="2:27" ht="33.4" customHeight="1">
      <c r="B57" s="7" t="s">
        <v>60</v>
      </c>
      <c r="C57" s="8" t="s">
        <v>59</v>
      </c>
      <c r="D57" s="8" t="s">
        <v>47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 t="s">
        <v>60</v>
      </c>
      <c r="V57" s="47">
        <f>V58</f>
        <v>2</v>
      </c>
      <c r="W57" s="47">
        <v>24.2</v>
      </c>
      <c r="X57" s="47">
        <v>24.2</v>
      </c>
      <c r="Y57" s="47">
        <v>24.2</v>
      </c>
      <c r="Z57" s="47">
        <v>0</v>
      </c>
      <c r="AA57" s="47">
        <v>0</v>
      </c>
    </row>
    <row r="58" spans="2:27" ht="179.25" customHeight="1">
      <c r="B58" s="9" t="s">
        <v>150</v>
      </c>
      <c r="C58" s="8" t="s">
        <v>59</v>
      </c>
      <c r="D58" s="8" t="s">
        <v>47</v>
      </c>
      <c r="E58" s="8" t="s">
        <v>95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 t="s">
        <v>81</v>
      </c>
      <c r="U58" s="15" t="s">
        <v>61</v>
      </c>
      <c r="V58" s="45">
        <v>2</v>
      </c>
      <c r="W58" s="45">
        <v>25</v>
      </c>
      <c r="X58" s="45">
        <v>25</v>
      </c>
      <c r="Y58" s="46" t="s">
        <v>61</v>
      </c>
      <c r="Z58" s="43">
        <v>0</v>
      </c>
      <c r="AA58" s="44">
        <v>0</v>
      </c>
    </row>
    <row r="59" spans="2:27" ht="16.7" customHeight="1">
      <c r="B59" s="6" t="s">
        <v>62</v>
      </c>
      <c r="C59" s="12" t="s">
        <v>63</v>
      </c>
      <c r="D59" s="12" t="s">
        <v>13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 t="s">
        <v>62</v>
      </c>
      <c r="V59" s="58">
        <f>V61</f>
        <v>30</v>
      </c>
      <c r="W59" s="29">
        <v>10</v>
      </c>
      <c r="X59" s="29">
        <v>10</v>
      </c>
      <c r="Y59" s="48" t="s">
        <v>62</v>
      </c>
      <c r="Z59" s="49">
        <v>10</v>
      </c>
      <c r="AA59" s="50">
        <v>10</v>
      </c>
    </row>
    <row r="60" spans="2:27" ht="50.1" customHeight="1">
      <c r="B60" s="7" t="s">
        <v>64</v>
      </c>
      <c r="C60" s="8" t="s">
        <v>63</v>
      </c>
      <c r="D60" s="8" t="s">
        <v>47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 t="s">
        <v>64</v>
      </c>
      <c r="V60" s="25">
        <v>30</v>
      </c>
      <c r="W60" s="25">
        <v>10</v>
      </c>
      <c r="X60" s="25">
        <v>10</v>
      </c>
      <c r="Y60" s="26" t="s">
        <v>64</v>
      </c>
      <c r="Z60" s="27">
        <v>10</v>
      </c>
      <c r="AA60" s="28">
        <v>10</v>
      </c>
    </row>
    <row r="61" spans="2:27" ht="122.45" customHeight="1">
      <c r="B61" s="7" t="s">
        <v>65</v>
      </c>
      <c r="C61" s="8" t="s">
        <v>63</v>
      </c>
      <c r="D61" s="8" t="s">
        <v>47</v>
      </c>
      <c r="E61" s="8" t="s">
        <v>66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 t="s">
        <v>81</v>
      </c>
      <c r="U61" s="8" t="s">
        <v>65</v>
      </c>
      <c r="V61" s="45">
        <v>30</v>
      </c>
      <c r="W61" s="31">
        <v>10</v>
      </c>
      <c r="X61" s="31">
        <v>10</v>
      </c>
      <c r="Y61" s="32" t="s">
        <v>65</v>
      </c>
      <c r="Z61" s="43">
        <v>10</v>
      </c>
      <c r="AA61" s="44">
        <v>10</v>
      </c>
    </row>
    <row r="62" spans="2:27" ht="23.45" customHeight="1">
      <c r="B62" s="6" t="s">
        <v>67</v>
      </c>
      <c r="C62" s="12" t="s">
        <v>68</v>
      </c>
      <c r="D62" s="12" t="s">
        <v>13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 t="s">
        <v>67</v>
      </c>
      <c r="V62" s="58">
        <f>V63</f>
        <v>5403.2000000000007</v>
      </c>
      <c r="W62" s="29">
        <v>819.3</v>
      </c>
      <c r="X62" s="29">
        <v>819.3</v>
      </c>
      <c r="Y62" s="48" t="s">
        <v>67</v>
      </c>
      <c r="Z62" s="49">
        <f>Z63</f>
        <v>2935.6</v>
      </c>
      <c r="AA62" s="49">
        <f>AA63</f>
        <v>3120.5</v>
      </c>
    </row>
    <row r="63" spans="2:27" ht="25.15" customHeight="1">
      <c r="B63" s="7" t="s">
        <v>69</v>
      </c>
      <c r="C63" s="8" t="s">
        <v>68</v>
      </c>
      <c r="D63" s="8" t="s">
        <v>12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 t="s">
        <v>69</v>
      </c>
      <c r="V63" s="29">
        <f>V67+V64+V66+V69+V70+V68+V65</f>
        <v>5403.2000000000007</v>
      </c>
      <c r="W63" s="29">
        <f>W67</f>
        <v>819.3</v>
      </c>
      <c r="X63" s="29">
        <f>X67</f>
        <v>819.3</v>
      </c>
      <c r="Y63" s="29" t="str">
        <f>Y67</f>
        <v>Расходы на обеспечение деятельности (оказание услуг) муниципальных учреждений Новоцимлянского сельского поселения Цимлянского района в рамках подпрограммы «Развитие культуры» муниципальной программы Новоцимлянского сельского поселения «Развитие культуры и туризма» (Субсидии бюджетным учреждениям)</v>
      </c>
      <c r="Z63" s="29">
        <f>Z67+Z64</f>
        <v>2935.6</v>
      </c>
      <c r="AA63" s="29">
        <f>AA67+AA64</f>
        <v>3120.5</v>
      </c>
    </row>
    <row r="64" spans="2:27" ht="135" customHeight="1">
      <c r="B64" s="9" t="s">
        <v>70</v>
      </c>
      <c r="C64" s="8" t="s">
        <v>68</v>
      </c>
      <c r="D64" s="8" t="s">
        <v>12</v>
      </c>
      <c r="E64" s="8" t="s">
        <v>71</v>
      </c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 t="s">
        <v>91</v>
      </c>
      <c r="U64" s="15" t="s">
        <v>70</v>
      </c>
      <c r="V64" s="60">
        <v>3978.6</v>
      </c>
      <c r="W64" s="31">
        <v>819.3</v>
      </c>
      <c r="X64" s="31">
        <v>819.3</v>
      </c>
      <c r="Y64" s="32" t="s">
        <v>70</v>
      </c>
      <c r="Z64" s="52">
        <v>2935.6</v>
      </c>
      <c r="AA64" s="28">
        <v>3120.5</v>
      </c>
    </row>
    <row r="65" spans="2:27" s="61" customFormat="1" ht="135" customHeight="1">
      <c r="B65" s="62" t="s">
        <v>151</v>
      </c>
      <c r="C65" s="63" t="s">
        <v>68</v>
      </c>
      <c r="D65" s="63" t="s">
        <v>12</v>
      </c>
      <c r="E65" s="63" t="s">
        <v>71</v>
      </c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 t="s">
        <v>81</v>
      </c>
      <c r="U65" s="64" t="s">
        <v>70</v>
      </c>
      <c r="V65" s="60">
        <v>12</v>
      </c>
      <c r="W65" s="65">
        <v>819.3</v>
      </c>
      <c r="X65" s="65">
        <v>819.3</v>
      </c>
      <c r="Y65" s="66" t="s">
        <v>70</v>
      </c>
      <c r="Z65" s="67">
        <v>0</v>
      </c>
      <c r="AA65" s="68">
        <v>0</v>
      </c>
    </row>
    <row r="66" spans="2:27" ht="135" customHeight="1">
      <c r="B66" s="9" t="s">
        <v>137</v>
      </c>
      <c r="C66" s="8" t="s">
        <v>68</v>
      </c>
      <c r="D66" s="8" t="s">
        <v>12</v>
      </c>
      <c r="E66" s="8" t="s">
        <v>135</v>
      </c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 t="s">
        <v>91</v>
      </c>
      <c r="U66" s="15" t="s">
        <v>70</v>
      </c>
      <c r="V66" s="45">
        <v>642.6</v>
      </c>
      <c r="W66" s="31">
        <v>819.3</v>
      </c>
      <c r="X66" s="31">
        <v>819.3</v>
      </c>
      <c r="Y66" s="32" t="s">
        <v>70</v>
      </c>
      <c r="Z66" s="52">
        <v>0</v>
      </c>
      <c r="AA66" s="28">
        <v>0</v>
      </c>
    </row>
    <row r="67" spans="2:27" ht="135" customHeight="1">
      <c r="B67" s="9" t="s">
        <v>138</v>
      </c>
      <c r="C67" s="8" t="s">
        <v>68</v>
      </c>
      <c r="D67" s="8" t="s">
        <v>12</v>
      </c>
      <c r="E67" s="8" t="s">
        <v>136</v>
      </c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 t="s">
        <v>81</v>
      </c>
      <c r="U67" s="15" t="s">
        <v>70</v>
      </c>
      <c r="V67" s="45">
        <v>603</v>
      </c>
      <c r="W67" s="31">
        <v>819.3</v>
      </c>
      <c r="X67" s="31">
        <v>819.3</v>
      </c>
      <c r="Y67" s="32" t="s">
        <v>70</v>
      </c>
      <c r="Z67" s="52">
        <v>0</v>
      </c>
      <c r="AA67" s="28">
        <v>0</v>
      </c>
    </row>
    <row r="68" spans="2:27" ht="135" customHeight="1">
      <c r="B68" s="33" t="s">
        <v>147</v>
      </c>
      <c r="C68" s="34" t="s">
        <v>68</v>
      </c>
      <c r="D68" s="34" t="s">
        <v>12</v>
      </c>
      <c r="E68" s="34" t="s">
        <v>148</v>
      </c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 t="s">
        <v>81</v>
      </c>
      <c r="U68" s="35" t="s">
        <v>70</v>
      </c>
      <c r="V68" s="45">
        <v>7</v>
      </c>
      <c r="W68" s="31">
        <v>819.3</v>
      </c>
      <c r="X68" s="31">
        <v>819.3</v>
      </c>
      <c r="Y68" s="32" t="s">
        <v>70</v>
      </c>
      <c r="Z68" s="52">
        <v>0</v>
      </c>
      <c r="AA68" s="28">
        <v>0</v>
      </c>
    </row>
    <row r="69" spans="2:27" ht="135" customHeight="1">
      <c r="B69" s="33" t="s">
        <v>145</v>
      </c>
      <c r="C69" s="34" t="s">
        <v>68</v>
      </c>
      <c r="D69" s="34" t="s">
        <v>12</v>
      </c>
      <c r="E69" s="34" t="s">
        <v>139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 t="s">
        <v>91</v>
      </c>
      <c r="U69" s="35" t="s">
        <v>70</v>
      </c>
      <c r="V69" s="60">
        <v>10</v>
      </c>
      <c r="W69" s="31">
        <v>819.3</v>
      </c>
      <c r="X69" s="31">
        <v>819.3</v>
      </c>
      <c r="Y69" s="32" t="s">
        <v>70</v>
      </c>
      <c r="Z69" s="52">
        <v>0</v>
      </c>
      <c r="AA69" s="28">
        <v>0</v>
      </c>
    </row>
    <row r="70" spans="2:27" ht="135" customHeight="1">
      <c r="B70" s="33" t="s">
        <v>144</v>
      </c>
      <c r="C70" s="34" t="s">
        <v>68</v>
      </c>
      <c r="D70" s="34" t="s">
        <v>12</v>
      </c>
      <c r="E70" s="34" t="s">
        <v>143</v>
      </c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 t="s">
        <v>91</v>
      </c>
      <c r="U70" s="35" t="s">
        <v>70</v>
      </c>
      <c r="V70" s="45">
        <v>150</v>
      </c>
      <c r="W70" s="31">
        <v>819.3</v>
      </c>
      <c r="X70" s="31">
        <v>819.3</v>
      </c>
      <c r="Y70" s="32" t="s">
        <v>70</v>
      </c>
      <c r="Z70" s="52">
        <v>0</v>
      </c>
      <c r="AA70" s="28">
        <v>0</v>
      </c>
    </row>
    <row r="71" spans="2:27" ht="28.5" customHeight="1">
      <c r="B71" s="19" t="s">
        <v>99</v>
      </c>
      <c r="C71" s="20" t="s">
        <v>100</v>
      </c>
      <c r="D71" s="20" t="s">
        <v>13</v>
      </c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1"/>
      <c r="V71" s="51">
        <f>V72</f>
        <v>72</v>
      </c>
      <c r="W71" s="29"/>
      <c r="X71" s="29"/>
      <c r="Y71" s="48"/>
      <c r="Z71" s="49">
        <f>Z72</f>
        <v>74.7</v>
      </c>
      <c r="AA71" s="50">
        <f>AA72</f>
        <v>77.3</v>
      </c>
    </row>
    <row r="72" spans="2:27" ht="26.25" customHeight="1">
      <c r="B72" s="9" t="s">
        <v>101</v>
      </c>
      <c r="C72" s="8" t="s">
        <v>100</v>
      </c>
      <c r="D72" s="8" t="s">
        <v>12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15"/>
      <c r="V72" s="25">
        <f>V73</f>
        <v>72</v>
      </c>
      <c r="W72" s="25"/>
      <c r="X72" s="25"/>
      <c r="Y72" s="26"/>
      <c r="Z72" s="27">
        <f>Z73</f>
        <v>74.7</v>
      </c>
      <c r="AA72" s="28">
        <f>AA73</f>
        <v>77.3</v>
      </c>
    </row>
    <row r="73" spans="2:27" ht="129" customHeight="1">
      <c r="B73" s="59" t="s">
        <v>129</v>
      </c>
      <c r="C73" s="8" t="s">
        <v>100</v>
      </c>
      <c r="D73" s="8" t="s">
        <v>12</v>
      </c>
      <c r="E73" s="8" t="s">
        <v>103</v>
      </c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 t="s">
        <v>102</v>
      </c>
      <c r="U73" s="15"/>
      <c r="V73" s="45">
        <v>72</v>
      </c>
      <c r="W73" s="31"/>
      <c r="X73" s="31"/>
      <c r="Y73" s="32"/>
      <c r="Z73" s="43">
        <v>74.7</v>
      </c>
      <c r="AA73" s="44">
        <v>77.3</v>
      </c>
    </row>
    <row r="74" spans="2:27" ht="23.45" customHeight="1">
      <c r="B74" s="6" t="s">
        <v>72</v>
      </c>
      <c r="C74" s="12" t="s">
        <v>73</v>
      </c>
      <c r="D74" s="12" t="s">
        <v>13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 t="s">
        <v>72</v>
      </c>
      <c r="V74" s="29">
        <f>V75</f>
        <v>7</v>
      </c>
      <c r="W74" s="29">
        <v>30</v>
      </c>
      <c r="X74" s="29">
        <v>30</v>
      </c>
      <c r="Y74" s="48" t="s">
        <v>72</v>
      </c>
      <c r="Z74" s="49">
        <v>45</v>
      </c>
      <c r="AA74" s="50">
        <v>45</v>
      </c>
    </row>
    <row r="75" spans="2:27" ht="28.15" customHeight="1">
      <c r="B75" s="7" t="s">
        <v>74</v>
      </c>
      <c r="C75" s="8" t="s">
        <v>73</v>
      </c>
      <c r="D75" s="8" t="s">
        <v>12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 t="s">
        <v>74</v>
      </c>
      <c r="V75" s="25">
        <f>V76</f>
        <v>7</v>
      </c>
      <c r="W75" s="25">
        <v>30</v>
      </c>
      <c r="X75" s="25">
        <v>30</v>
      </c>
      <c r="Y75" s="26" t="s">
        <v>74</v>
      </c>
      <c r="Z75" s="27">
        <v>45</v>
      </c>
      <c r="AA75" s="28">
        <v>45</v>
      </c>
    </row>
    <row r="76" spans="2:27" ht="151.9" customHeight="1">
      <c r="B76" s="9" t="s">
        <v>75</v>
      </c>
      <c r="C76" s="8" t="s">
        <v>73</v>
      </c>
      <c r="D76" s="8" t="s">
        <v>12</v>
      </c>
      <c r="E76" s="8" t="s">
        <v>76</v>
      </c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 t="s">
        <v>81</v>
      </c>
      <c r="U76" s="15" t="s">
        <v>75</v>
      </c>
      <c r="V76" s="45">
        <v>7</v>
      </c>
      <c r="W76" s="31">
        <v>30</v>
      </c>
      <c r="X76" s="31">
        <v>30</v>
      </c>
      <c r="Y76" s="32" t="s">
        <v>75</v>
      </c>
      <c r="Z76" s="43">
        <v>45</v>
      </c>
      <c r="AA76" s="44">
        <v>45</v>
      </c>
    </row>
    <row r="79" spans="2:27" ht="31.9" customHeight="1">
      <c r="B79" s="2" t="s">
        <v>92</v>
      </c>
    </row>
    <row r="81" spans="2:2" ht="31.15" customHeight="1">
      <c r="B81" s="2" t="s">
        <v>93</v>
      </c>
    </row>
  </sheetData>
  <mergeCells count="20">
    <mergeCell ref="V11:V12"/>
    <mergeCell ref="Y11:Y12"/>
    <mergeCell ref="C3:AA3"/>
    <mergeCell ref="C4:AA4"/>
    <mergeCell ref="X11:X12"/>
    <mergeCell ref="Z11:Z12"/>
    <mergeCell ref="AA11:AA12"/>
    <mergeCell ref="W11:W12"/>
    <mergeCell ref="D11:D12"/>
    <mergeCell ref="C1:AA1"/>
    <mergeCell ref="C2:AA2"/>
    <mergeCell ref="C5:AA5"/>
    <mergeCell ref="B6:AA6"/>
    <mergeCell ref="V10:AA10"/>
    <mergeCell ref="B8:Y8"/>
    <mergeCell ref="C11:C12"/>
    <mergeCell ref="T11:T12"/>
    <mergeCell ref="E11:S12"/>
    <mergeCell ref="B11:B12"/>
    <mergeCell ref="U11:U12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  <headerFooter alignWithMargins="0"/>
  <rowBreaks count="4" manualBreakCount="4">
    <brk id="26" max="27" man="1"/>
    <brk id="41" max="27" man="1"/>
    <brk id="54" max="27" man="1"/>
    <brk id="73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dc:description>POI HSSF rep:2.41.2.106</dc:description>
  <cp:lastModifiedBy>Людмила</cp:lastModifiedBy>
  <cp:lastPrinted>2020-10-23T07:03:41Z</cp:lastPrinted>
  <dcterms:created xsi:type="dcterms:W3CDTF">2017-02-21T11:06:02Z</dcterms:created>
  <dcterms:modified xsi:type="dcterms:W3CDTF">2020-10-23T07:07:50Z</dcterms:modified>
</cp:coreProperties>
</file>