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activeX/activeX1.bin" ContentType="application/vnd.ms-office.activeX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activeX/activeX1.xml" ContentType="application/vnd.ms-office.activeX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 defaultThemeVersion="124226"/>
  <bookViews>
    <workbookView xWindow="0" yWindow="45" windowWidth="11805" windowHeight="6465" activeTab="2"/>
  </bookViews>
  <sheets>
    <sheet name="Доходы" sheetId="7" r:id="rId1"/>
    <sheet name="Расходы" sheetId="8" r:id="rId2"/>
    <sheet name="Источники" sheetId="9" r:id="rId3"/>
    <sheet name="ExportParams" sheetId="10" state="hidden" r:id="rId4"/>
  </sheets>
  <externalReferences>
    <externalReference r:id="rId5"/>
  </externalReference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EXPORT_PARAM_SRC_KIND">ExportParams!$B$2</definedName>
    <definedName name="EXPORT_SRC_CODE">ExportParams!$B$3</definedName>
    <definedName name="EXPORT_SRC_KIND">ExportParams!$B$1</definedName>
    <definedName name="FILE_NAME" localSheetId="0">Доходы!$H$3</definedName>
    <definedName name="FILE_NAME">#REF!</definedName>
    <definedName name="FIO" localSheetId="0">Доходы!$D$24</definedName>
    <definedName name="FIO" localSheetId="2">Источники!#REF!</definedName>
    <definedName name="FIO" localSheetId="1">Расходы!$D$21</definedName>
    <definedName name="FORM_CODE" localSheetId="0">Доходы!$H$5</definedName>
    <definedName name="FORM_CODE">#REF!</definedName>
    <definedName name="PARAMS" localSheetId="0">Доходы!$H$1</definedName>
    <definedName name="PARAMS">#REF!</definedName>
    <definedName name="PERIOD" localSheetId="0">Доходы!$H$6</definedName>
    <definedName name="PERIOD">#REF!</definedName>
    <definedName name="RANGE_NAMES" localSheetId="0">Доходы!$H$9</definedName>
    <definedName name="RANGE_NAMES">#REF!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G_DATE">#REF!</definedName>
    <definedName name="REND_1" localSheetId="0">Доходы!$A$65</definedName>
    <definedName name="REND_1" localSheetId="2">Источники!$A$23</definedName>
    <definedName name="REND_1" localSheetId="1">Расходы!$A$157</definedName>
    <definedName name="S_520" localSheetId="2">Источники!$A$14</definedName>
    <definedName name="S_620" localSheetId="2">Источники!$A$15</definedName>
    <definedName name="S_700" localSheetId="2">Источники!$A$16</definedName>
    <definedName name="S_700A" localSheetId="2">Источники!$A$17</definedName>
    <definedName name="S_700B" localSheetId="2">Источники!$A$18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CODE">#REF!</definedName>
    <definedName name="SRC_KIND" localSheetId="0">Доходы!$H$7</definedName>
    <definedName name="SRC_KIND">#REF!</definedName>
  </definedNames>
  <calcPr calcId="125725" refMode="R1C1"/>
</workbook>
</file>

<file path=xl/calcChain.xml><?xml version="1.0" encoding="utf-8"?>
<calcChain xmlns="http://schemas.openxmlformats.org/spreadsheetml/2006/main">
  <c r="D64" i="8"/>
  <c r="D63" s="1"/>
  <c r="D62" s="1"/>
  <c r="D57"/>
  <c r="D56" s="1"/>
  <c r="D55" s="1"/>
  <c r="D54" s="1"/>
  <c r="D58"/>
  <c r="E20" i="9"/>
  <c r="E19" s="1"/>
  <c r="E18" s="1"/>
  <c r="D21"/>
  <c r="D20" s="1"/>
  <c r="D19" s="1"/>
  <c r="D18" s="1"/>
  <c r="D17"/>
  <c r="D16" s="1"/>
  <c r="D15" s="1"/>
  <c r="D14" s="1"/>
  <c r="E16"/>
  <c r="E15" s="1"/>
  <c r="E14" s="1"/>
  <c r="E13" s="1"/>
  <c r="E12" l="1"/>
  <c r="E11" s="1"/>
  <c r="D13"/>
  <c r="D12" s="1"/>
  <c r="D11" s="1"/>
  <c r="F13" l="1"/>
  <c r="F12" s="1"/>
  <c r="F11" s="1"/>
  <c r="F155" i="8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3"/>
  <c r="F65" i="7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19"/>
</calcChain>
</file>

<file path=xl/sharedStrings.xml><?xml version="1.0" encoding="utf-8"?>
<sst xmlns="http://schemas.openxmlformats.org/spreadsheetml/2006/main" count="755" uniqueCount="407">
  <si>
    <t>383</t>
  </si>
  <si>
    <t>4</t>
  </si>
  <si>
    <t>5</t>
  </si>
  <si>
    <t>КОДЫ</t>
  </si>
  <si>
    <t xml:space="preserve"> Наименование показателя</t>
  </si>
  <si>
    <t>Доходы бюджета - всего</t>
  </si>
  <si>
    <t xml:space="preserve">             по ОКПО</t>
  </si>
  <si>
    <t xml:space="preserve">             по ОКЕИ</t>
  </si>
  <si>
    <t xml:space="preserve">                   Дата</t>
  </si>
  <si>
    <t xml:space="preserve">  Форма по ОКУД</t>
  </si>
  <si>
    <t>010</t>
  </si>
  <si>
    <t>Код строки</t>
  </si>
  <si>
    <t>Исполнено</t>
  </si>
  <si>
    <t>6</t>
  </si>
  <si>
    <t>Наименование публично-правового образования:</t>
  </si>
  <si>
    <t>Неисполненные назначения</t>
  </si>
  <si>
    <t>0503117</t>
  </si>
  <si>
    <t>Утвержденные бюджетные назначения</t>
  </si>
  <si>
    <t>Форма 0503117  с.2</t>
  </si>
  <si>
    <t xml:space="preserve">                                 1. Доходы бюджета</t>
  </si>
  <si>
    <t xml:space="preserve">                          2. Расходы бюджета</t>
  </si>
  <si>
    <t>Наименование финансового органа:</t>
  </si>
  <si>
    <t xml:space="preserve">    Глава по БК</t>
  </si>
  <si>
    <t>Код дохода по бюджетной классификации</t>
  </si>
  <si>
    <t>Код расхода по бюджетной классификации</t>
  </si>
  <si>
    <t>ОТЧЕТ ОБ ИСПОЛНЕНИИ БЮДЖЕТА</t>
  </si>
  <si>
    <t>по ОКТМО</t>
  </si>
  <si>
    <t/>
  </si>
  <si>
    <t>на 04.04.2017 г.</t>
  </si>
  <si>
    <t>04.04.2017</t>
  </si>
  <si>
    <t>АДМИНИСТРАЦИЯ НОВОЦИМЛЯНСКОГО СЕЛЬСКОГО ПОСЕЛЕНИЯ</t>
  </si>
  <si>
    <t>ППО Новоцимлянского сельского поселения Цимлянского района</t>
  </si>
  <si>
    <t>Периодичность: годовая</t>
  </si>
  <si>
    <t>Единица измерения: руб.</t>
  </si>
  <si>
    <t>04228183</t>
  </si>
  <si>
    <t>951</t>
  </si>
  <si>
    <t>60657440</t>
  </si>
  <si>
    <t>117</t>
  </si>
  <si>
    <t>1</t>
  </si>
  <si>
    <t>C:\117Y01.txt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</si>
  <si>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</si>
  <si>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</si>
  <si>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</si>
  <si>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</si>
  <si>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</si>
  <si>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</si>
  <si>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</si>
  <si>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</si>
  <si>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</si>
  <si>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</si>
  <si>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</si>
  <si>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</si>
  <si>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</si>
  <si>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</si>
  <si>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</si>
  <si>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</si>
  <si>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</si>
  <si>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</si>
  <si>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</si>
  <si>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</si>
  <si>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</si>
  <si>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</si>
  <si>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</si>
  <si>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</si>
  <si>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</si>
  <si>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</si>
  <si>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</si>
  <si>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</si>
  <si>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</si>
  <si>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</si>
  <si>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</si>
  <si>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</si>
  <si>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</si>
  <si>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</si>
  <si>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</si>
  <si>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</si>
  <si>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</si>
  <si>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</si>
  <si>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</si>
  <si>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</si>
  <si>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</si>
  <si>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</si>
  <si>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</si>
  <si>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</si>
  <si>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</si>
  <si>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</si>
  <si>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</si>
  <si>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</si>
  <si>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</si>
  <si>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</si>
  <si>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</si>
  <si>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</si>
  <si>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</si>
  <si>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</si>
  <si>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</si>
  <si>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</si>
  <si>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</si>
  <si>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</si>
  <si>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</si>
  <si>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</si>
  <si>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</si>
  <si>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</si>
  <si>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</si>
  <si>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</si>
  <si>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</si>
  <si>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ШТРАФЫ, САНКЦИИ, ВОЗМЕЩЕНИЕ УЩЕРБА</t>
  </si>
  <si>
    <t>802 11600000000000000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</si>
  <si>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</si>
  <si>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802 11651000020000140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</si>
  <si>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</si>
  <si>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802 11651040020000140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</si>
  <si>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</si>
  <si>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</si>
  <si>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</si>
  <si>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</si>
  <si>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</si>
  <si>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951 20210000000000151</t>
  </si>
  <si>
    <t>Дотации на выравнивание бюджетной обеспеченности</t>
  </si>
  <si>
    <t>951 20215001000000151</t>
  </si>
  <si>
    <t>Дотации бюджетам сельских поселений на выравнивание бюджетной обеспеченности</t>
  </si>
  <si>
    <t>951 20215001100000151</t>
  </si>
  <si>
    <t>Субвенции бюджетам бюджетной системы Российской Федерации</t>
  </si>
  <si>
    <t>951 20230000000000151</t>
  </si>
  <si>
    <t>Субвенции местным бюджетам на выполнение передаваемых полномочий субъектов Российской Федерации</t>
  </si>
  <si>
    <t>951 20230024000000151</t>
  </si>
  <si>
    <t>Субвенции бюджетам сельских поселений на выполнение передаваемых полномочий субъектов Российской Федерации</t>
  </si>
  <si>
    <t>951 20230024100000151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</si>
  <si>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</si>
  <si>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</si>
  <si>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</si>
  <si>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951 20235118100000151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</si>
  <si>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</si>
  <si>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</si>
  <si>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</si>
  <si>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</si>
  <si>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</si>
  <si>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</si>
  <si>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</si>
  <si>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</si>
  <si>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Обеспечение деятельности Администрации Новоцимлянского сельского поселения</t>
  </si>
  <si>
    <t xml:space="preserve">951 0104 8900000000 000 </t>
  </si>
  <si>
    <t>Администрация Новоцимлянского сельского поселения</t>
  </si>
  <si>
    <t xml:space="preserve">951 0104 8910000000 000 </t>
  </si>
  <si>
    <t>Расходы на выплаты по оплате труда работников муниципального органа  в рамках обеспечения деятельности Администрации Новоцимлянского сельского поселения (Расходы на выплаты персоналу государственных (муниципальных) органов)</t>
  </si>
  <si>
    <t xml:space="preserve">951 0104 8910000110 000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</si>
  <si>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</si>
  <si>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951 0104 8910000110 100 </t>
  </si>
  <si>
    <t>Расходы на выплаты персоналу государственных (муниципальных) органов</t>
  </si>
  <si>
    <t xml:space="preserve">951 0104 8910000110 120 </t>
  </si>
  <si>
    <t>Фонд оплаты труда государственных (муниципальных) органов</t>
  </si>
  <si>
    <t xml:space="preserve">951 0104 8910000110 121 </t>
  </si>
  <si>
    <t>Иные выплаты персоналу государственных (муниципальных) органов, за исключением фонда оплаты труда</t>
  </si>
  <si>
    <t xml:space="preserve">951 0104 8910000110 122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</si>
  <si>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</si>
  <si>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951 0104 8910000110 129 </t>
  </si>
  <si>
    <t>Расходы на обеспечение деятельности муниципальных органов Новоцимлянского сельского поселения в рамках обеспечения деятельности Администрации Новоцимлянского сельского поселения  (Иные закупки товаров, работ и услуг для обеспечения государственных (муниципальных) нужд)</t>
  </si>
  <si>
    <t xml:space="preserve">951 0104 8910000190 000 </t>
  </si>
  <si>
    <t>Закупка товаров, работ и услуг для обеспечения государственных (муниципальных) нужд</t>
  </si>
  <si>
    <t xml:space="preserve">951 0104 8910000190 200 </t>
  </si>
  <si>
    <t>Иные закупки товаров, работ и услуг для обеспечения государственных (муниципальных) нужд</t>
  </si>
  <si>
    <t xml:space="preserve">951 0104 8910000190 240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</si>
  <si>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</si>
  <si>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</si>
  <si>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Реализация направления расходов в рамках обеспечения деятельности Администрации Новоцимлянского сельского поселения (Уплата налогов, сборов и иных платежей)</t>
  </si>
  <si>
    <t xml:space="preserve">951 0104 8910099990 000 </t>
  </si>
  <si>
    <t>Иные бюджетные ассигнования</t>
  </si>
  <si>
    <t xml:space="preserve">951 0104 8910099990 800 </t>
  </si>
  <si>
    <t>Уплата налогов, сборов и иных платежей</t>
  </si>
  <si>
    <t xml:space="preserve">951 0104 8910099990 850 </t>
  </si>
  <si>
    <t>Уплата налога на имущество организаций и земельного налога</t>
  </si>
  <si>
    <t xml:space="preserve">951 0104 8910099990 851 </t>
  </si>
  <si>
    <t>Уплата прочих налогов, сборов</t>
  </si>
  <si>
    <t xml:space="preserve">951 0104 8910099990 852 </t>
  </si>
  <si>
    <t>Уплата иных платежей</t>
  </si>
  <si>
    <t xml:space="preserve">951 0104 8910099990 853 </t>
  </si>
  <si>
    <t>Непрограммные расходы муниципального органа Новоцимлянского сельского поселения</t>
  </si>
  <si>
    <t xml:space="preserve">951 0104 9900000000 000 </t>
  </si>
  <si>
    <t>Непрограммные расходы</t>
  </si>
  <si>
    <t xml:space="preserve">951 0104 9990000000 000 </t>
  </si>
  <si>
    <t>Определение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непрограммных расходов органов местного самоуправления Новоцимлянского сельcкого поселения (Иные закупки товаров, работ и услуг для обеспечения государственных (муниципальных) нужд)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</si>
  <si>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</si>
  <si>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</si>
  <si>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</si>
  <si>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</si>
  <si>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Другие общегосударственные вопросы</t>
  </si>
  <si>
    <t xml:space="preserve">951 0113 0000000000 000 </t>
  </si>
  <si>
    <t>Муниципальная программа Новоцимлянского сельского поселения «Обеспечение общественного порядка и противодействие преступности»</t>
  </si>
  <si>
    <t xml:space="preserve">951 0113 0200000000 000 </t>
  </si>
  <si>
    <t>Подпрограмма "Профилактика экстремизма и терроризма в Новоцимлянском сельском поселении"</t>
  </si>
  <si>
    <t xml:space="preserve">951 0113 0220000000 000 </t>
  </si>
  <si>
    <t>Организация и размещение тематических материалов направленных на информирование населения о безопасном поведении в экстремальных  ситуациях в рамках подпрограммы "Профилактика экстремизма и терроризма в Новоцимлянском сельском поселении" муниципальной программы "Обеспечение общественного порядка и противодействия преступности" (Иные закупки товаров,работ и услуг для обеспечения государственных (муниципальных) нужд)</t>
  </si>
  <si>
    <t xml:space="preserve">951 0113 0220021620 000 </t>
  </si>
  <si>
    <t xml:space="preserve">951 0113 0220021620 200 </t>
  </si>
  <si>
    <t xml:space="preserve">951 0113 0220021620 240 </t>
  </si>
  <si>
    <t xml:space="preserve">951 0113 0220021620 244 </t>
  </si>
  <si>
    <t>Подпрограмма «Комплексные меры противодействия злоупотреблению наркотиками и их незаконному обороту»</t>
  </si>
  <si>
    <t xml:space="preserve">951 0113 0230000000 000 </t>
  </si>
  <si>
    <t>Реализация комплекса мер направленных на пропаганду антинаркотического мировоззрения в рамках подпрограммы «Комплексные меры противодействия злоупотреблению наркотиками и их незаконному обороту» муниципальной программы Новоцимлянского сельского поселения  «Обеспечение общественного порядка и противодействие преступности» (Иные закупки товаров, работ и услуг для обеспечения государственных (муниципальных) нужд)</t>
  </si>
  <si>
    <t xml:space="preserve">951 0113 0230021610 000 </t>
  </si>
  <si>
    <t xml:space="preserve">951 0113 0230021610 200 </t>
  </si>
  <si>
    <t xml:space="preserve">951 0113 0230021610 240 </t>
  </si>
  <si>
    <t xml:space="preserve">951 0113 0230021610 244 </t>
  </si>
  <si>
    <t xml:space="preserve">951 0113 8900000000 000 </t>
  </si>
  <si>
    <t xml:space="preserve">951 0113 8910000000 000 </t>
  </si>
  <si>
    <t xml:space="preserve">951 0113 8910099990 000 </t>
  </si>
  <si>
    <t xml:space="preserve">951 0113 8910099990 800 </t>
  </si>
  <si>
    <t xml:space="preserve">951 0113 8910099990 850 </t>
  </si>
  <si>
    <t xml:space="preserve">951 0113 8910099990 852 </t>
  </si>
  <si>
    <t xml:space="preserve">951 0113 9900000000 000 </t>
  </si>
  <si>
    <t xml:space="preserve">951 0113 9990000000 000 </t>
  </si>
  <si>
    <t>Мероприятия в сфере средств массовой информации и коммуникаций, расходы на информирование населения через средства массовой информации, публикация нормативных актов  в рамках непрограммных расходов муниципальных органов Новоцимлянского сельского поселения  (Иные закупки товаров, работ и услуг для обеспечения государственных (муниципальных) нужд)</t>
  </si>
  <si>
    <t xml:space="preserve">951 0113 9990021020 000 </t>
  </si>
  <si>
    <t xml:space="preserve">951 0113 9990021020 200 </t>
  </si>
  <si>
    <t xml:space="preserve">951 0113 9990021020 240 </t>
  </si>
  <si>
    <t xml:space="preserve">951 0113 9990021020 244 </t>
  </si>
  <si>
    <t>Оценка муниципального имущества,признание прав и регулирование отношений по муниципальной собственности Новоцимлянского сельского поселения в рамках непрограмных расходов муниципальных органов Новоцимлянского сельского поселения (Иные закупки товаров, работ и услуг для обеспечения государственных (муниципальных) нужд)</t>
  </si>
  <si>
    <t xml:space="preserve">951 0113 9990022960 000 </t>
  </si>
  <si>
    <t xml:space="preserve">951 0113 9990022960 200 </t>
  </si>
  <si>
    <t xml:space="preserve">951 0113 9990022960 240 </t>
  </si>
  <si>
    <t xml:space="preserve">951 0113 9990022960 244 </t>
  </si>
  <si>
    <t>Мероприятия осуществляемые за счет остатков ликвидируемого муниципального дорожного фонда в целях выполнения обязательств, связанных с принятием объетов дорожной деятельности в муниципальную собственность Новоцимлянского сельского поселения</t>
  </si>
  <si>
    <t xml:space="preserve">951 0113 9990029100 000 </t>
  </si>
  <si>
    <t xml:space="preserve">951 0113 9990029100 200 </t>
  </si>
  <si>
    <t xml:space="preserve">951 0113 9990029100 240 </t>
  </si>
  <si>
    <t xml:space="preserve">951 0113 9990029100 244 </t>
  </si>
  <si>
    <t>Реализация направления расходов в рамках непрограммных расходов бюджета Новоцимлянского сельского поселения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</si>
  <si>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</si>
  <si>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</si>
  <si>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</si>
  <si>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</si>
  <si>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</si>
  <si>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</si>
  <si>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</si>
  <si>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</si>
  <si>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</si>
  <si>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</si>
  <si>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в рамках непрограммных расходов муниципального органа Новоцимлянского сельского поселения (Расходы на выплаты персоналу государственных (муниципальных) органов)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</si>
  <si>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</si>
  <si>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</si>
  <si>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</si>
  <si>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</si>
  <si>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</si>
  <si>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</si>
  <si>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</si>
  <si>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</si>
  <si>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951 0309 0000000000 000 </t>
  </si>
  <si>
    <t>Муниципальная программа Новоцимлянского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</si>
  <si>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951 0309 0300000000 000 </t>
  </si>
  <si>
    <t>Подпрограмма "Пожарная безопасность"</t>
  </si>
  <si>
    <t xml:space="preserve">951 0309 0310000000 000 </t>
  </si>
  <si>
    <t>Мероприятия по  обеспечению пожарной безопасностью в рамках подпрограммы "Пожарная безопасность" муниципальной программы Новоцимлянского сельского поселения "Защита населения и территории от чрезвычайных ситуаций, обеспечение пожарной безопасности и безопасности людей на водных объектах" (Иные закупки товаров,работ и услуг для обеспечения государственных (муниципальных) нужд)</t>
  </si>
  <si>
    <t xml:space="preserve">951 0309 0310021670 000 </t>
  </si>
  <si>
    <t xml:space="preserve">951 0309 0310021670 200 </t>
  </si>
  <si>
    <t xml:space="preserve">951 0309 0310021670 240 </t>
  </si>
  <si>
    <t xml:space="preserve">951 0309 0310021670 244 </t>
  </si>
  <si>
    <t>Подпрограмма "Обеспечение безопасности на воде"</t>
  </si>
  <si>
    <t xml:space="preserve">951 0309 0330000000 000 </t>
  </si>
  <si>
    <t>Мероприятия по обеспечению безопасности на воде в рамках подпрограммы "Обеспечение безопасности на воде" муниципальной программы Новоцимлянского сельского поселения "Защита населения и территории от чрезвычайной ситуации, обеспечения пожарной безопасности и безопасности людей на водных объектах" (Иные закупки  товаров,работ и услуг для обеспечения государственных (муниципальных)нужд)</t>
  </si>
  <si>
    <t xml:space="preserve">951 0309 0330021710 000 </t>
  </si>
  <si>
    <t xml:space="preserve">951 0309 0330021710 200 </t>
  </si>
  <si>
    <t xml:space="preserve">951 0309 0330021710 240 </t>
  </si>
  <si>
    <t xml:space="preserve">951 0309 0330021710 244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</si>
  <si>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</si>
  <si>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</si>
  <si>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</si>
  <si>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</si>
  <si>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>Муниципальная программа Новоцимлянского сельского поселения «Энергоэффективность и развитие энергетики»</t>
  </si>
  <si>
    <t xml:space="preserve">951 0502 0800000000 000 </t>
  </si>
  <si>
    <t>Попрограмма «Энергоэффективность и развитие энергетики»</t>
  </si>
  <si>
    <t xml:space="preserve">951 0502 0810000000 000 </t>
  </si>
  <si>
    <t>Мероприятие по проведению обязательного энергетического обследования, повышение эффективности системы электроснабжения, теплоснабжения и водоснабжения (Иные закупки товаров, работ и услуг для обеспечения государственных (муниципальных)нужд)</t>
  </si>
  <si>
    <t xml:space="preserve">951 0502 0810022620 000 </t>
  </si>
  <si>
    <t xml:space="preserve">951 0502 0810022620 200 </t>
  </si>
  <si>
    <t xml:space="preserve">951 0502 0810022620 240 </t>
  </si>
  <si>
    <t xml:space="preserve">951 0502 0810022620 244 </t>
  </si>
  <si>
    <t>Благоустройство</t>
  </si>
  <si>
    <t xml:space="preserve">951 0503 0000000000 000 </t>
  </si>
  <si>
    <t>Муниципальная программа "Обеспечение качественными жилищно-коммунальными услугами населения</t>
  </si>
  <si>
    <t xml:space="preserve">951 0503 0100000000 000 </t>
  </si>
  <si>
    <t>Подпрограмма «Создание условий для обеспечения качественными коммунальными услугами населения Новоцимлянского сельского поселения»</t>
  </si>
  <si>
    <t xml:space="preserve">951 0503 0120000000 000 </t>
  </si>
  <si>
    <t>Мероприятия по обслуживанию сетей наружного освещения в рамках подпрограммы  «Создание условий для обеспечения качественными коммунальными услугами населения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 (Иные закупки товаров, работ и услуг для обеспечения государственных (муниципальных) нужд)</t>
  </si>
  <si>
    <t xml:space="preserve">951 0503 0120023010 000 </t>
  </si>
  <si>
    <t xml:space="preserve">951 0503 0120023010 200 </t>
  </si>
  <si>
    <t xml:space="preserve">951 0503 0120023010 240 </t>
  </si>
  <si>
    <t xml:space="preserve">951 0503 0120023010 244 </t>
  </si>
  <si>
    <t>Подпрограмма «Благоустройство населенных пунктов Новоцимлянского сельского поселения»</t>
  </si>
  <si>
    <t xml:space="preserve">951 0503 0130000000 000 </t>
  </si>
  <si>
    <t>Мероприятия по содержанию мест захоронения в рамках подпрограммы  «Благоустройство населенных пунктов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 (Иные закупки товаров, работ и услуг для обеспечения государственных (муниципальных) нужд)</t>
  </si>
  <si>
    <t xml:space="preserve">951 0503 0130023030 000 </t>
  </si>
  <si>
    <t xml:space="preserve">951 0503 0130023030 200 </t>
  </si>
  <si>
    <t xml:space="preserve">951 0503 0130023030 240 </t>
  </si>
  <si>
    <t xml:space="preserve">951 0503 0130023030 244 </t>
  </si>
  <si>
    <t>Мероприятия по повышению общего уровня благоустройства территории поселения, организации сбора и вывоза ТБО, озеленения населенных пунктов в рамках подпрограммы  «Благоустройство населенных пунктов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 (Иные закупки товаров, работ и услуг для обеспечения государственных (муниципальных) нужд)</t>
  </si>
  <si>
    <t xml:space="preserve">951 0503 0130023040 000 </t>
  </si>
  <si>
    <t xml:space="preserve">951 0503 0130023040 200 </t>
  </si>
  <si>
    <t xml:space="preserve">951 0503 0130023040 240 </t>
  </si>
  <si>
    <t xml:space="preserve">951 0503 0130023040 244 </t>
  </si>
  <si>
    <t>ОХРАНА ОКРУЖАЮЩЕЙ СРЕДЫ</t>
  </si>
  <si>
    <t xml:space="preserve">951 0600 0000000000 000 </t>
  </si>
  <si>
    <t>Другие вопросы в области охраны окружающей среды</t>
  </si>
  <si>
    <t xml:space="preserve">951 0605 0000000000 000 </t>
  </si>
  <si>
    <t>Муниципальная программа Новоцимлянского сельского поселения «Охрана окружающей среды и рациональное природопользование»</t>
  </si>
  <si>
    <t xml:space="preserve">951 0605 0500000000 000 </t>
  </si>
  <si>
    <t>Подпрограмма «Формирование комплексной системы управления отходами и вторичными материальными ресурсами»</t>
  </si>
  <si>
    <t xml:space="preserve">951 0605 0520000000 000 </t>
  </si>
  <si>
    <t>Мероприятия на развитие материальной базы муниципального образования в сфере обращения с твердыми бытовыми отходами, в рамках подпрограммы "Формирование комплексной системы управления отходами и материальными ресурсами"  муниципальной программы Новоцимлянского сельского поселения «Охрана окружающей среды и рациональное природопользование»  (Иные закупки товаров, работ и услуг для обеспечения государственных (муниципальных) нужд)</t>
  </si>
  <si>
    <t xml:space="preserve">951 0605 0520099990 000 </t>
  </si>
  <si>
    <t xml:space="preserve">951 0605 0520099990 200 </t>
  </si>
  <si>
    <t xml:space="preserve">951 0605 0520099990 240 </t>
  </si>
  <si>
    <t xml:space="preserve">951 0605 0520099990 244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</si>
  <si>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</si>
  <si>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</si>
  <si>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</si>
  <si>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</si>
  <si>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951 0705 9900000000 000 </t>
  </si>
  <si>
    <t xml:space="preserve">951 0705 9990000000 000 </t>
  </si>
  <si>
    <t>Расходы на обучение лиц, замещающих  должности муниципальных служащих в рамках непрограммных расходов муниципальных органов Новоцимлянсокго сельского поселения (Иные закупки товаров, работ и услуг для обеспечения государственных (муниципальных ) нужд</t>
  </si>
  <si>
    <t xml:space="preserve">951 0705 9990022950 000 </t>
  </si>
  <si>
    <t xml:space="preserve">951 0705 9990022950 200 </t>
  </si>
  <si>
    <t xml:space="preserve">951 0705 9990022950 240 </t>
  </si>
  <si>
    <t xml:space="preserve">951 0705 9990022950 244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</si>
  <si>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</si>
  <si>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</si>
  <si>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</si>
  <si>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</si>
  <si>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Новоцимлянского сельского поселения «Развитие культуры и туризма»</t>
  </si>
  <si>
    <t xml:space="preserve">951 0801 0400000000 000 </t>
  </si>
  <si>
    <t>Подпрограмма «Развитие культуры»</t>
  </si>
  <si>
    <t xml:space="preserve">951 0801 0410000000 000 </t>
  </si>
  <si>
    <t>Расходы на обеспечение деятельности (оказание услуг) муниципальных учреждений Новоцимлянского сельского поселения Цимлянского района в рамках подпрограммы «Развитие культуры» муниципальной программы Новоцимлянского сельского поселения «Развитие культуры и туризма» (Субсидии бюджетным учреждениям)</t>
  </si>
  <si>
    <t xml:space="preserve">951 0801 0410000590 000 </t>
  </si>
  <si>
    <t>Предоставление субсидий бюджетным, автономным учреждениям и иным некоммерческим организациям</t>
  </si>
  <si>
    <t xml:space="preserve">951 0801 0410000590 600 </t>
  </si>
  <si>
    <t>Субсидии бюджетным учреждениям</t>
  </si>
  <si>
    <t xml:space="preserve">951 0801 0410000590 610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</si>
  <si>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</si>
  <si>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951 0801 0410000590 611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</si>
  <si>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</si>
  <si>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</si>
  <si>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</si>
  <si>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</si>
  <si>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Новоцимлянского сельского поселения «Развитие физической культуры и спорта»</t>
  </si>
  <si>
    <t xml:space="preserve">951 1101 0600000000 000 </t>
  </si>
  <si>
    <t>Подпрограмма «Развитие физической культуры и массового спорта Новоцимлянского сельского поселения»</t>
  </si>
  <si>
    <t xml:space="preserve">951 1101 0610000000 000 </t>
  </si>
  <si>
    <t>Физкультурные и массовые спортивные мероприятия в рамках подпрограммы «Развитие физической культуры и массового спорта Новоцимлянского сельского поселения» муниципальной программы Новоцимлянского сельского поселения «Развитие физической культуры и спорта»  (Иные закупки товаров, работ и услуг для обеспечения государственных (муниципальных) нужд)</t>
  </si>
  <si>
    <t xml:space="preserve">951 1101 0610021950 000 </t>
  </si>
  <si>
    <t xml:space="preserve">951 1101 0610021950 200 </t>
  </si>
  <si>
    <t xml:space="preserve">951 1101 0610021950 240 </t>
  </si>
  <si>
    <t xml:space="preserve">951 1101 0610021950 244 </t>
  </si>
  <si>
    <t>Результат исполнения бюджета (дефицит / профицит)</t>
  </si>
  <si>
    <t>450</t>
  </si>
  <si>
    <t xml:space="preserve">x                    </t>
  </si>
  <si>
    <t>500</t>
  </si>
  <si>
    <t>Изменение остатков средств</t>
  </si>
  <si>
    <t>700</t>
  </si>
  <si>
    <t>710</t>
  </si>
  <si>
    <t>720</t>
  </si>
  <si>
    <t>EXPORT_SRC_KIND</t>
  </si>
  <si>
    <t>EXPORT_PARAM_SRC_KIND</t>
  </si>
  <si>
    <t>3</t>
  </si>
  <si>
    <t>EXPORT_SRC_CODE</t>
  </si>
  <si>
    <t>58041-05</t>
  </si>
  <si>
    <t xml:space="preserve">                        Форма 0503117  с.3</t>
  </si>
  <si>
    <t xml:space="preserve">                                  3. Источники финансирования дефицита бюджета</t>
  </si>
  <si>
    <t>Код</t>
  </si>
  <si>
    <t xml:space="preserve">Код источника </t>
  </si>
  <si>
    <t>Утвержденные</t>
  </si>
  <si>
    <t xml:space="preserve">Неисполненные </t>
  </si>
  <si>
    <t>стро-</t>
  </si>
  <si>
    <t>финансирования</t>
  </si>
  <si>
    <t>бюджетные</t>
  </si>
  <si>
    <t>назначения</t>
  </si>
  <si>
    <t>ки</t>
  </si>
  <si>
    <t xml:space="preserve">дефицита бюджета </t>
  </si>
  <si>
    <t xml:space="preserve">по бюджетной </t>
  </si>
  <si>
    <t>классификации</t>
  </si>
  <si>
    <t>Источники финансирования дефицитов бюджетов - всего</t>
  </si>
  <si>
    <t>000 90  00  00  00  00  0000  000</t>
  </si>
  <si>
    <t>000 01  00  00  00  00  0000  000</t>
  </si>
  <si>
    <t>Изменение остатков средств на счетах по учету  средств бюджетов</t>
  </si>
  <si>
    <t>000 01  05  00  00  00  0000  000</t>
  </si>
  <si>
    <t>Увеличение остатков средств бюджетов</t>
  </si>
  <si>
    <t>000 01  05  00  00  00  0000  500</t>
  </si>
  <si>
    <t>Х</t>
  </si>
  <si>
    <t>Увеличение прочих остатков средств бюджетов</t>
  </si>
  <si>
    <t>000 01  05  02  00  00  0000  500</t>
  </si>
  <si>
    <t>Увеличение прочих остатков денежных средств  бюджетов</t>
  </si>
  <si>
    <t>000 01  05  02  01  00  0000  510</t>
  </si>
  <si>
    <t>Увеличение прочих остатков денежных средств  бюджетов поселений</t>
  </si>
  <si>
    <t>000 01  05  02  01  10  0000  510</t>
  </si>
  <si>
    <t>Уменьшение остатков средств бюджетов</t>
  </si>
  <si>
    <t>000 01  05  00  00  00  0000  600</t>
  </si>
  <si>
    <t>Уменьшение прочих остатков средств бюджетов</t>
  </si>
  <si>
    <t>000 01  05  02  00  00  0000  600</t>
  </si>
  <si>
    <t>Уменьшение прочих остатков денежных средств  бюджетов</t>
  </si>
  <si>
    <t>000 01  05  02  01  00  0000  610</t>
  </si>
  <si>
    <t>Уменьшение прочих остатков денежных средств  бюджетов поселений</t>
  </si>
  <si>
    <t>000 01  05  02  01  10  0000  610</t>
  </si>
  <si>
    <t>Руководитель                         __________________                 Текутьев С.Ф,</t>
  </si>
  <si>
    <t xml:space="preserve">                                                                (подпись)                      (расшифровка подписи)</t>
  </si>
  <si>
    <t>Руководитель финансово-   __________________               Широкова Л.В.</t>
  </si>
  <si>
    <t>экономической службы                (подпись)                              (расшифровка подписи)</t>
  </si>
  <si>
    <t>Главный бухгалтер               ________________                      Калмыкова О.А</t>
  </si>
  <si>
    <t xml:space="preserve">                                                           (подпись)                         (расшифровка подписи)</t>
  </si>
  <si>
    <t>"03" апреля 2017  г.</t>
  </si>
</sst>
</file>

<file path=xl/styles.xml><?xml version="1.0" encoding="utf-8"?>
<styleSheet xmlns="http://schemas.openxmlformats.org/spreadsheetml/2006/main">
  <numFmts count="4">
    <numFmt numFmtId="43" formatCode="_-* #,##0.00_р_._-;\-* #,##0.00_р_._-;_-* &quot;-&quot;??_р_._-;_-@_-"/>
    <numFmt numFmtId="164" formatCode="dd/mm/yyyy\ &quot;г.&quot;"/>
    <numFmt numFmtId="165" formatCode="?"/>
    <numFmt numFmtId="166" formatCode="#,##0.00_ ;\-#,##0.00\ "/>
  </numFmts>
  <fonts count="8">
    <font>
      <sz val="10"/>
      <name val="Arial Cyr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b/>
      <sz val="11"/>
      <name val="Arial Cyr"/>
      <family val="2"/>
      <charset val="204"/>
    </font>
    <font>
      <b/>
      <sz val="8"/>
      <name val="Arial Cyr"/>
      <charset val="204"/>
    </font>
    <font>
      <sz val="12"/>
      <color indexed="8"/>
      <name val="Arial Cyr"/>
      <charset val="204"/>
    </font>
    <font>
      <sz val="12"/>
      <name val="Arial Cyr"/>
      <charset val="204"/>
    </font>
    <font>
      <b/>
      <sz val="12"/>
      <color indexed="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6">
    <xf numFmtId="0" fontId="0" fillId="0" borderId="0" xfId="0"/>
    <xf numFmtId="49" fontId="0" fillId="0" borderId="0" xfId="0" applyNumberFormat="1"/>
    <xf numFmtId="0" fontId="0" fillId="0" borderId="0" xfId="0" applyAlignment="1">
      <alignment horizontal="left"/>
    </xf>
    <xf numFmtId="0" fontId="1" fillId="0" borderId="0" xfId="0" applyFont="1"/>
    <xf numFmtId="0" fontId="1" fillId="0" borderId="0" xfId="0" applyFont="1" applyBorder="1"/>
    <xf numFmtId="49" fontId="1" fillId="0" borderId="0" xfId="0" applyNumberFormat="1" applyFont="1"/>
    <xf numFmtId="0" fontId="1" fillId="0" borderId="0" xfId="0" applyFont="1" applyAlignment="1">
      <alignment horizontal="left"/>
    </xf>
    <xf numFmtId="49" fontId="1" fillId="0" borderId="1" xfId="0" applyNumberFormat="1" applyFont="1" applyBorder="1" applyAlignment="1">
      <alignment horizontal="centerContinuous"/>
    </xf>
    <xf numFmtId="49" fontId="1" fillId="0" borderId="2" xfId="0" applyNumberFormat="1" applyFont="1" applyBorder="1" applyAlignment="1">
      <alignment horizontal="centerContinuous"/>
    </xf>
    <xf numFmtId="49" fontId="1" fillId="0" borderId="3" xfId="0" applyNumberFormat="1" applyFont="1" applyBorder="1" applyAlignment="1">
      <alignment horizontal="centerContinuous"/>
    </xf>
    <xf numFmtId="0" fontId="1" fillId="0" borderId="4" xfId="0" applyFont="1" applyBorder="1" applyAlignment="1">
      <alignment horizontal="center"/>
    </xf>
    <xf numFmtId="0" fontId="3" fillId="0" borderId="0" xfId="0" applyFont="1" applyBorder="1" applyAlignment="1"/>
    <xf numFmtId="0" fontId="0" fillId="0" borderId="0" xfId="0" applyBorder="1" applyAlignment="1">
      <alignment horizontal="left"/>
    </xf>
    <xf numFmtId="49" fontId="0" fillId="0" borderId="0" xfId="0" applyNumberFormat="1" applyBorder="1"/>
    <xf numFmtId="0" fontId="0" fillId="0" borderId="0" xfId="0" applyBorder="1" applyAlignment="1"/>
    <xf numFmtId="49" fontId="1" fillId="0" borderId="0" xfId="0" applyNumberFormat="1" applyFont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1" fillId="0" borderId="11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49" fontId="1" fillId="0" borderId="0" xfId="0" applyNumberFormat="1" applyFont="1" applyAlignment="1">
      <alignment horizontal="right"/>
    </xf>
    <xf numFmtId="49" fontId="1" fillId="0" borderId="13" xfId="0" applyNumberFormat="1" applyFont="1" applyBorder="1" applyAlignment="1">
      <alignment vertical="center"/>
    </xf>
    <xf numFmtId="49" fontId="1" fillId="0" borderId="14" xfId="0" applyNumberFormat="1" applyFont="1" applyBorder="1" applyAlignment="1">
      <alignment vertical="center"/>
    </xf>
    <xf numFmtId="49" fontId="1" fillId="0" borderId="15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49" fontId="1" fillId="0" borderId="7" xfId="0" applyNumberFormat="1" applyFont="1" applyBorder="1" applyAlignment="1">
      <alignment horizontal="center"/>
    </xf>
    <xf numFmtId="49" fontId="2" fillId="0" borderId="16" xfId="0" applyNumberFormat="1" applyFont="1" applyBorder="1" applyAlignment="1">
      <alignment horizontal="center" wrapText="1"/>
    </xf>
    <xf numFmtId="4" fontId="2" fillId="0" borderId="17" xfId="0" applyNumberFormat="1" applyFont="1" applyBorder="1" applyAlignment="1">
      <alignment horizontal="right"/>
    </xf>
    <xf numFmtId="4" fontId="2" fillId="0" borderId="18" xfId="0" applyNumberFormat="1" applyFont="1" applyBorder="1" applyAlignment="1">
      <alignment horizontal="right"/>
    </xf>
    <xf numFmtId="4" fontId="1" fillId="0" borderId="18" xfId="0" applyNumberFormat="1" applyFont="1" applyBorder="1" applyAlignment="1">
      <alignment horizontal="right"/>
    </xf>
    <xf numFmtId="49" fontId="2" fillId="0" borderId="19" xfId="0" applyNumberFormat="1" applyFont="1" applyBorder="1" applyAlignment="1">
      <alignment horizontal="left" wrapText="1"/>
    </xf>
    <xf numFmtId="49" fontId="1" fillId="0" borderId="19" xfId="0" applyNumberFormat="1" applyFont="1" applyBorder="1" applyAlignment="1">
      <alignment horizontal="left" wrapText="1"/>
    </xf>
    <xf numFmtId="4" fontId="1" fillId="0" borderId="20" xfId="0" applyNumberFormat="1" applyFont="1" applyBorder="1" applyAlignment="1">
      <alignment horizontal="right"/>
    </xf>
    <xf numFmtId="49" fontId="1" fillId="0" borderId="21" xfId="0" applyNumberFormat="1" applyFont="1" applyBorder="1" applyAlignment="1">
      <alignment horizontal="center" wrapText="1"/>
    </xf>
    <xf numFmtId="49" fontId="1" fillId="0" borderId="22" xfId="0" applyNumberFormat="1" applyFont="1" applyBorder="1" applyAlignment="1">
      <alignment horizontal="center" wrapText="1"/>
    </xf>
    <xf numFmtId="4" fontId="1" fillId="0" borderId="23" xfId="0" applyNumberFormat="1" applyFont="1" applyBorder="1" applyAlignment="1">
      <alignment horizontal="right"/>
    </xf>
    <xf numFmtId="4" fontId="1" fillId="0" borderId="24" xfId="0" applyNumberFormat="1" applyFont="1" applyBorder="1" applyAlignment="1">
      <alignment horizontal="right"/>
    </xf>
    <xf numFmtId="4" fontId="1" fillId="0" borderId="25" xfId="0" applyNumberFormat="1" applyFont="1" applyBorder="1" applyAlignment="1">
      <alignment horizontal="right"/>
    </xf>
    <xf numFmtId="4" fontId="1" fillId="0" borderId="14" xfId="0" applyNumberFormat="1" applyFont="1" applyBorder="1" applyAlignment="1">
      <alignment horizontal="right"/>
    </xf>
    <xf numFmtId="49" fontId="1" fillId="0" borderId="26" xfId="0" applyNumberFormat="1" applyFont="1" applyBorder="1" applyAlignment="1">
      <alignment horizontal="left" wrapText="1"/>
    </xf>
    <xf numFmtId="49" fontId="1" fillId="0" borderId="27" xfId="0" applyNumberFormat="1" applyFont="1" applyBorder="1" applyAlignment="1">
      <alignment horizontal="left" wrapText="1"/>
    </xf>
    <xf numFmtId="0" fontId="1" fillId="0" borderId="28" xfId="0" applyFont="1" applyBorder="1" applyAlignment="1">
      <alignment horizontal="left"/>
    </xf>
    <xf numFmtId="0" fontId="1" fillId="0" borderId="9" xfId="0" applyFont="1" applyBorder="1" applyAlignment="1">
      <alignment horizontal="center"/>
    </xf>
    <xf numFmtId="4" fontId="1" fillId="0" borderId="29" xfId="0" applyNumberFormat="1" applyFont="1" applyBorder="1" applyAlignment="1">
      <alignment horizontal="right"/>
    </xf>
    <xf numFmtId="0" fontId="0" fillId="0" borderId="21" xfId="0" applyBorder="1"/>
    <xf numFmtId="0" fontId="0" fillId="0" borderId="23" xfId="0" applyBorder="1"/>
    <xf numFmtId="0" fontId="0" fillId="0" borderId="25" xfId="0" applyBorder="1"/>
    <xf numFmtId="49" fontId="1" fillId="0" borderId="30" xfId="0" applyNumberFormat="1" applyFont="1" applyBorder="1" applyAlignment="1">
      <alignment horizontal="center" wrapText="1"/>
    </xf>
    <xf numFmtId="4" fontId="1" fillId="0" borderId="31" xfId="0" applyNumberFormat="1" applyFont="1" applyBorder="1" applyAlignment="1">
      <alignment horizontal="right"/>
    </xf>
    <xf numFmtId="4" fontId="1" fillId="0" borderId="32" xfId="0" applyNumberFormat="1" applyFont="1" applyBorder="1" applyAlignment="1">
      <alignment horizontal="right"/>
    </xf>
    <xf numFmtId="49" fontId="1" fillId="0" borderId="20" xfId="0" applyNumberFormat="1" applyFont="1" applyBorder="1" applyAlignment="1">
      <alignment horizontal="left" wrapText="1"/>
    </xf>
    <xf numFmtId="49" fontId="1" fillId="0" borderId="17" xfId="0" applyNumberFormat="1" applyFont="1" applyBorder="1" applyAlignment="1">
      <alignment horizontal="center" wrapText="1"/>
    </xf>
    <xf numFmtId="0" fontId="0" fillId="0" borderId="33" xfId="0" applyBorder="1"/>
    <xf numFmtId="0" fontId="0" fillId="0" borderId="10" xfId="0" applyBorder="1"/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49" fontId="2" fillId="0" borderId="29" xfId="0" applyNumberFormat="1" applyFont="1" applyBorder="1" applyAlignment="1">
      <alignment horizontal="center"/>
    </xf>
    <xf numFmtId="49" fontId="1" fillId="0" borderId="29" xfId="0" applyNumberFormat="1" applyFont="1" applyBorder="1" applyAlignment="1">
      <alignment horizontal="center"/>
    </xf>
    <xf numFmtId="49" fontId="1" fillId="0" borderId="34" xfId="0" applyNumberFormat="1" applyFont="1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3" xfId="0" applyBorder="1" applyAlignment="1">
      <alignment horizontal="center"/>
    </xf>
    <xf numFmtId="49" fontId="1" fillId="0" borderId="35" xfId="0" applyNumberFormat="1" applyFont="1" applyBorder="1" applyAlignment="1">
      <alignment horizontal="center"/>
    </xf>
    <xf numFmtId="0" fontId="0" fillId="0" borderId="23" xfId="0" applyBorder="1" applyAlignment="1">
      <alignment horizontal="right"/>
    </xf>
    <xf numFmtId="0" fontId="0" fillId="0" borderId="33" xfId="0" applyBorder="1" applyAlignment="1">
      <alignment horizontal="right"/>
    </xf>
    <xf numFmtId="49" fontId="4" fillId="0" borderId="27" xfId="0" applyNumberFormat="1" applyFont="1" applyBorder="1" applyAlignment="1">
      <alignment horizontal="left" wrapText="1"/>
    </xf>
    <xf numFmtId="49" fontId="4" fillId="0" borderId="36" xfId="0" applyNumberFormat="1" applyFont="1" applyBorder="1" applyAlignment="1">
      <alignment horizontal="center" wrapText="1"/>
    </xf>
    <xf numFmtId="49" fontId="4" fillId="0" borderId="12" xfId="0" applyNumberFormat="1" applyFont="1" applyBorder="1" applyAlignment="1">
      <alignment horizontal="center"/>
    </xf>
    <xf numFmtId="4" fontId="4" fillId="0" borderId="24" xfId="0" applyNumberFormat="1" applyFont="1" applyBorder="1" applyAlignment="1">
      <alignment horizontal="right"/>
    </xf>
    <xf numFmtId="4" fontId="4" fillId="0" borderId="12" xfId="0" applyNumberFormat="1" applyFont="1" applyBorder="1" applyAlignment="1">
      <alignment horizontal="right"/>
    </xf>
    <xf numFmtId="4" fontId="4" fillId="0" borderId="14" xfId="0" applyNumberFormat="1" applyFont="1" applyBorder="1" applyAlignment="1">
      <alignment horizontal="right"/>
    </xf>
    <xf numFmtId="0" fontId="2" fillId="0" borderId="26" xfId="0" applyFont="1" applyBorder="1"/>
    <xf numFmtId="165" fontId="1" fillId="0" borderId="27" xfId="0" applyNumberFormat="1" applyFont="1" applyBorder="1" applyAlignment="1">
      <alignment horizontal="left" wrapText="1"/>
    </xf>
    <xf numFmtId="165" fontId="1" fillId="0" borderId="19" xfId="0" applyNumberFormat="1" applyFont="1" applyBorder="1" applyAlignment="1">
      <alignment horizontal="left" wrapText="1"/>
    </xf>
    <xf numFmtId="0" fontId="5" fillId="2" borderId="0" xfId="0" applyFont="1" applyFill="1" applyBorder="1" applyAlignment="1">
      <alignment wrapText="1"/>
    </xf>
    <xf numFmtId="49" fontId="5" fillId="2" borderId="0" xfId="0" applyNumberFormat="1" applyFont="1" applyFill="1" applyBorder="1" applyAlignment="1">
      <alignment wrapText="1"/>
    </xf>
    <xf numFmtId="49" fontId="5" fillId="2" borderId="0" xfId="0" applyNumberFormat="1" applyFont="1" applyFill="1" applyBorder="1" applyAlignment="1">
      <alignment horizontal="center"/>
    </xf>
    <xf numFmtId="49" fontId="5" fillId="2" borderId="0" xfId="0" applyNumberFormat="1" applyFont="1" applyFill="1" applyBorder="1"/>
    <xf numFmtId="0" fontId="6" fillId="0" borderId="0" xfId="0" applyFont="1"/>
    <xf numFmtId="0" fontId="5" fillId="2" borderId="0" xfId="0" applyFont="1" applyFill="1" applyBorder="1" applyAlignment="1">
      <alignment horizontal="left"/>
    </xf>
    <xf numFmtId="49" fontId="5" fillId="2" borderId="0" xfId="0" applyNumberFormat="1" applyFont="1" applyFill="1" applyBorder="1" applyAlignment="1">
      <alignment horizontal="left"/>
    </xf>
    <xf numFmtId="0" fontId="5" fillId="2" borderId="0" xfId="0" applyFont="1" applyFill="1" applyBorder="1" applyAlignment="1">
      <alignment horizontal="center"/>
    </xf>
    <xf numFmtId="49" fontId="5" fillId="2" borderId="0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/>
    <xf numFmtId="0" fontId="5" fillId="2" borderId="0" xfId="0" applyFont="1" applyFill="1" applyAlignment="1">
      <alignment horizontal="left"/>
    </xf>
    <xf numFmtId="49" fontId="5" fillId="2" borderId="0" xfId="0" applyNumberFormat="1" applyFont="1" applyFill="1"/>
    <xf numFmtId="0" fontId="5" fillId="2" borderId="39" xfId="0" applyFont="1" applyFill="1" applyBorder="1" applyAlignment="1">
      <alignment horizontal="left"/>
    </xf>
    <xf numFmtId="49" fontId="5" fillId="2" borderId="39" xfId="0" applyNumberFormat="1" applyFont="1" applyFill="1" applyBorder="1" applyAlignment="1">
      <alignment horizontal="left"/>
    </xf>
    <xf numFmtId="0" fontId="5" fillId="2" borderId="39" xfId="0" applyFont="1" applyFill="1" applyBorder="1" applyAlignment="1"/>
    <xf numFmtId="49" fontId="5" fillId="2" borderId="39" xfId="0" applyNumberFormat="1" applyFont="1" applyFill="1" applyBorder="1"/>
    <xf numFmtId="0" fontId="5" fillId="2" borderId="39" xfId="0" applyFont="1" applyFill="1" applyBorder="1"/>
    <xf numFmtId="0" fontId="5" fillId="2" borderId="44" xfId="0" applyFont="1" applyFill="1" applyBorder="1" applyAlignment="1">
      <alignment horizontal="left"/>
    </xf>
    <xf numFmtId="0" fontId="5" fillId="2" borderId="44" xfId="0" applyFont="1" applyFill="1" applyBorder="1" applyAlignment="1">
      <alignment horizontal="center"/>
    </xf>
    <xf numFmtId="0" fontId="5" fillId="2" borderId="38" xfId="0" applyFont="1" applyFill="1" applyBorder="1" applyAlignment="1">
      <alignment horizontal="center"/>
    </xf>
    <xf numFmtId="49" fontId="5" fillId="2" borderId="38" xfId="0" applyNumberFormat="1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45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49" fontId="5" fillId="2" borderId="23" xfId="0" applyNumberFormat="1" applyFont="1" applyFill="1" applyBorder="1" applyAlignment="1">
      <alignment horizontal="center" vertical="center"/>
    </xf>
    <xf numFmtId="49" fontId="5" fillId="2" borderId="18" xfId="0" applyNumberFormat="1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left" wrapText="1"/>
    </xf>
    <xf numFmtId="49" fontId="5" fillId="2" borderId="18" xfId="0" applyNumberFormat="1" applyFont="1" applyFill="1" applyBorder="1" applyAlignment="1">
      <alignment horizontal="center" wrapText="1"/>
    </xf>
    <xf numFmtId="43" fontId="6" fillId="0" borderId="46" xfId="0" applyNumberFormat="1" applyFont="1" applyBorder="1" applyAlignment="1"/>
    <xf numFmtId="4" fontId="6" fillId="0" borderId="46" xfId="0" applyNumberFormat="1" applyFont="1" applyBorder="1" applyAlignment="1">
      <alignment horizontal="center"/>
    </xf>
    <xf numFmtId="4" fontId="5" fillId="2" borderId="18" xfId="0" applyNumberFormat="1" applyFont="1" applyFill="1" applyBorder="1" applyAlignment="1">
      <alignment horizontal="center"/>
    </xf>
    <xf numFmtId="43" fontId="6" fillId="0" borderId="18" xfId="0" applyNumberFormat="1" applyFont="1" applyBorder="1" applyAlignment="1">
      <alignment horizontal="center"/>
    </xf>
    <xf numFmtId="4" fontId="6" fillId="0" borderId="18" xfId="0" applyNumberFormat="1" applyFont="1" applyBorder="1" applyAlignment="1">
      <alignment horizontal="center"/>
    </xf>
    <xf numFmtId="49" fontId="5" fillId="2" borderId="18" xfId="0" applyNumberFormat="1" applyFont="1" applyFill="1" applyBorder="1" applyAlignment="1">
      <alignment horizontal="center"/>
    </xf>
    <xf numFmtId="166" fontId="6" fillId="0" borderId="46" xfId="0" applyNumberFormat="1" applyFont="1" applyBorder="1" applyAlignment="1">
      <alignment horizontal="center"/>
    </xf>
    <xf numFmtId="0" fontId="5" fillId="2" borderId="0" xfId="0" applyFont="1" applyFill="1" applyBorder="1" applyAlignment="1">
      <alignment horizontal="left" wrapText="1"/>
    </xf>
    <xf numFmtId="49" fontId="5" fillId="2" borderId="0" xfId="0" applyNumberFormat="1" applyFont="1" applyFill="1" applyBorder="1" applyAlignment="1">
      <alignment horizontal="center" wrapText="1"/>
    </xf>
    <xf numFmtId="49" fontId="1" fillId="0" borderId="42" xfId="0" applyNumberFormat="1" applyFont="1" applyBorder="1" applyAlignment="1">
      <alignment horizontal="center" vertical="center" wrapText="1"/>
    </xf>
    <xf numFmtId="49" fontId="1" fillId="0" borderId="13" xfId="0" applyNumberFormat="1" applyFont="1" applyBorder="1" applyAlignment="1">
      <alignment horizontal="center" vertical="center" wrapText="1"/>
    </xf>
    <xf numFmtId="49" fontId="1" fillId="0" borderId="1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9" fontId="1" fillId="0" borderId="39" xfId="0" applyNumberFormat="1" applyFont="1" applyBorder="1" applyAlignment="1">
      <alignment horizontal="left" wrapText="1"/>
    </xf>
    <xf numFmtId="49" fontId="0" fillId="0" borderId="39" xfId="0" applyNumberFormat="1" applyBorder="1" applyAlignment="1">
      <alignment wrapText="1"/>
    </xf>
    <xf numFmtId="49" fontId="1" fillId="0" borderId="10" xfId="0" applyNumberFormat="1" applyFont="1" applyBorder="1" applyAlignment="1">
      <alignment horizontal="left" wrapText="1"/>
    </xf>
    <xf numFmtId="0" fontId="3" fillId="0" borderId="0" xfId="0" applyFont="1" applyBorder="1" applyAlignment="1">
      <alignment horizontal="center"/>
    </xf>
    <xf numFmtId="0" fontId="1" fillId="0" borderId="40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49" fontId="1" fillId="0" borderId="37" xfId="0" applyNumberFormat="1" applyFont="1" applyBorder="1" applyAlignment="1">
      <alignment horizontal="center" vertical="center" wrapText="1"/>
    </xf>
    <xf numFmtId="49" fontId="1" fillId="0" borderId="38" xfId="0" applyNumberFormat="1" applyFont="1" applyBorder="1" applyAlignment="1">
      <alignment horizontal="center" vertical="center" wrapText="1"/>
    </xf>
    <xf numFmtId="49" fontId="1" fillId="0" borderId="24" xfId="0" applyNumberFormat="1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49" fontId="1" fillId="0" borderId="37" xfId="0" applyNumberFormat="1" applyFont="1" applyBorder="1" applyAlignment="1">
      <alignment horizontal="center" vertical="center"/>
    </xf>
    <xf numFmtId="49" fontId="1" fillId="0" borderId="38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15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2;&#1086;&#1080;%20&#1076;&#1086;&#1082;&#1091;&#1084;&#1077;&#1085;&#1090;&#1099;/&#1086;&#1090;&#1095;&#1077;&#1090;&#1099;/2017/&#1086;&#1090;&#1095;&#1077;&#1090;&#1099;/2017/41430%20&#1053;&#1086;&#1074;&#1086;&#1094;&#1080;&#1084;&#1083;&#1103;&#1085;&#1089;&#1082;&#1086;&#1077;%20&#1089;&#1077;&#1083;&#1100;&#1089;&#1082;&#1086;&#1077;%20&#1087;&#1086;&#1089;&#1077;&#1083;&#1077;&#1085;&#1080;&#1077;%20%20&#1092;&#1086;&#1088;&#1084;&#1072;%200503117%20%20&#1085;&#1072;%2001.02.2017%20&#1075;&#1086;&#1076;&#1072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доходы "/>
      <sheetName val="расходы"/>
      <sheetName val="источники"/>
    </sheetNames>
    <sheetDataSet>
      <sheetData sheetId="0" refreshError="1">
        <row r="16">
          <cell r="D16">
            <v>7555700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4">
    <pageSetUpPr fitToPage="1"/>
  </sheetPr>
  <dimension ref="A1:H66"/>
  <sheetViews>
    <sheetView showGridLines="0" zoomScaleNormal="100" workbookViewId="0">
      <selection sqref="A1:D1"/>
    </sheetView>
  </sheetViews>
  <sheetFormatPr defaultRowHeight="12.75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  <col min="7" max="7" width="9.7109375" customWidth="1"/>
    <col min="8" max="8" width="9.140625" hidden="1" customWidth="1"/>
  </cols>
  <sheetData>
    <row r="1" spans="1:8" ht="16.899999999999999" customHeight="1">
      <c r="A1" s="124"/>
      <c r="B1" s="124"/>
      <c r="C1" s="124"/>
      <c r="D1" s="124"/>
      <c r="E1" s="3"/>
      <c r="F1" s="4"/>
      <c r="H1" s="1" t="s">
        <v>27</v>
      </c>
    </row>
    <row r="2" spans="1:8" ht="16.899999999999999" customHeight="1" thickBot="1">
      <c r="A2" s="124" t="s">
        <v>25</v>
      </c>
      <c r="B2" s="124"/>
      <c r="C2" s="124"/>
      <c r="D2" s="124"/>
      <c r="E2" s="28"/>
      <c r="F2" s="10" t="s">
        <v>3</v>
      </c>
    </row>
    <row r="3" spans="1:8">
      <c r="A3" s="2"/>
      <c r="B3" s="2"/>
      <c r="C3" s="2"/>
      <c r="D3" s="1"/>
      <c r="E3" s="29" t="s">
        <v>9</v>
      </c>
      <c r="F3" s="7" t="s">
        <v>16</v>
      </c>
      <c r="H3" s="1" t="s">
        <v>39</v>
      </c>
    </row>
    <row r="4" spans="1:8" ht="14.25" customHeight="1">
      <c r="A4" s="125" t="s">
        <v>28</v>
      </c>
      <c r="B4" s="125"/>
      <c r="C4" s="125"/>
      <c r="D4" s="125"/>
      <c r="E4" s="33" t="s">
        <v>8</v>
      </c>
      <c r="F4" s="20" t="s">
        <v>29</v>
      </c>
      <c r="H4" s="1" t="s">
        <v>29</v>
      </c>
    </row>
    <row r="5" spans="1:8">
      <c r="A5" s="2"/>
      <c r="B5" s="2"/>
      <c r="C5" s="2"/>
      <c r="D5" s="1"/>
      <c r="E5" s="33" t="s">
        <v>6</v>
      </c>
      <c r="F5" s="24" t="s">
        <v>34</v>
      </c>
      <c r="H5" s="1" t="s">
        <v>37</v>
      </c>
    </row>
    <row r="6" spans="1:8">
      <c r="A6" s="6" t="s">
        <v>21</v>
      </c>
      <c r="B6" s="126" t="s">
        <v>30</v>
      </c>
      <c r="C6" s="127"/>
      <c r="D6" s="127"/>
      <c r="E6" s="33" t="s">
        <v>22</v>
      </c>
      <c r="F6" s="24" t="s">
        <v>35</v>
      </c>
      <c r="H6" s="1" t="s">
        <v>2</v>
      </c>
    </row>
    <row r="7" spans="1:8">
      <c r="A7" s="6" t="s">
        <v>14</v>
      </c>
      <c r="B7" s="128" t="s">
        <v>31</v>
      </c>
      <c r="C7" s="128"/>
      <c r="D7" s="128"/>
      <c r="E7" s="33" t="s">
        <v>26</v>
      </c>
      <c r="F7" s="34" t="s">
        <v>36</v>
      </c>
    </row>
    <row r="8" spans="1:8">
      <c r="A8" s="6" t="s">
        <v>32</v>
      </c>
      <c r="B8" s="6"/>
      <c r="C8" s="6"/>
      <c r="D8" s="5"/>
      <c r="E8" s="33"/>
      <c r="F8" s="8" t="s">
        <v>27</v>
      </c>
    </row>
    <row r="9" spans="1:8" ht="13.5" thickBot="1">
      <c r="A9" s="6" t="s">
        <v>33</v>
      </c>
      <c r="B9" s="6"/>
      <c r="C9" s="15"/>
      <c r="D9" s="5"/>
      <c r="E9" s="33" t="s">
        <v>7</v>
      </c>
      <c r="F9" s="9" t="s">
        <v>0</v>
      </c>
      <c r="H9" s="1" t="s">
        <v>38</v>
      </c>
    </row>
    <row r="10" spans="1:8" ht="20.25" customHeight="1" thickBot="1">
      <c r="A10" s="129" t="s">
        <v>19</v>
      </c>
      <c r="B10" s="129"/>
      <c r="C10" s="129"/>
      <c r="D10" s="129"/>
      <c r="E10" s="23"/>
      <c r="F10" s="11"/>
    </row>
    <row r="11" spans="1:8" ht="4.3499999999999996" customHeight="1">
      <c r="A11" s="130" t="s">
        <v>4</v>
      </c>
      <c r="B11" s="133" t="s">
        <v>11</v>
      </c>
      <c r="C11" s="133" t="s">
        <v>23</v>
      </c>
      <c r="D11" s="136" t="s">
        <v>17</v>
      </c>
      <c r="E11" s="136" t="s">
        <v>12</v>
      </c>
      <c r="F11" s="121" t="s">
        <v>15</v>
      </c>
    </row>
    <row r="12" spans="1:8" ht="3.6" customHeight="1">
      <c r="A12" s="131"/>
      <c r="B12" s="134"/>
      <c r="C12" s="134"/>
      <c r="D12" s="137"/>
      <c r="E12" s="137"/>
      <c r="F12" s="122"/>
    </row>
    <row r="13" spans="1:8" ht="3" customHeight="1">
      <c r="A13" s="131"/>
      <c r="B13" s="134"/>
      <c r="C13" s="134"/>
      <c r="D13" s="137"/>
      <c r="E13" s="137"/>
      <c r="F13" s="122"/>
    </row>
    <row r="14" spans="1:8" ht="3" customHeight="1">
      <c r="A14" s="131"/>
      <c r="B14" s="134"/>
      <c r="C14" s="134"/>
      <c r="D14" s="137"/>
      <c r="E14" s="137"/>
      <c r="F14" s="122"/>
    </row>
    <row r="15" spans="1:8" ht="3" customHeight="1">
      <c r="A15" s="131"/>
      <c r="B15" s="134"/>
      <c r="C15" s="134"/>
      <c r="D15" s="137"/>
      <c r="E15" s="137"/>
      <c r="F15" s="122"/>
    </row>
    <row r="16" spans="1:8" ht="3" customHeight="1">
      <c r="A16" s="131"/>
      <c r="B16" s="134"/>
      <c r="C16" s="134"/>
      <c r="D16" s="137"/>
      <c r="E16" s="137"/>
      <c r="F16" s="122"/>
    </row>
    <row r="17" spans="1:6" ht="23.45" customHeight="1">
      <c r="A17" s="132"/>
      <c r="B17" s="135"/>
      <c r="C17" s="135"/>
      <c r="D17" s="138"/>
      <c r="E17" s="138"/>
      <c r="F17" s="123"/>
    </row>
    <row r="18" spans="1:6" ht="12.6" customHeight="1" thickBot="1">
      <c r="A18" s="16">
        <v>1</v>
      </c>
      <c r="B18" s="17">
        <v>2</v>
      </c>
      <c r="C18" s="21">
        <v>3</v>
      </c>
      <c r="D18" s="18" t="s">
        <v>1</v>
      </c>
      <c r="E18" s="32" t="s">
        <v>2</v>
      </c>
      <c r="F18" s="19" t="s">
        <v>13</v>
      </c>
    </row>
    <row r="19" spans="1:6">
      <c r="A19" s="39" t="s">
        <v>5</v>
      </c>
      <c r="B19" s="35" t="s">
        <v>10</v>
      </c>
      <c r="C19" s="65" t="s">
        <v>40</v>
      </c>
      <c r="D19" s="37">
        <v>7555700</v>
      </c>
      <c r="E19" s="36">
        <v>1762530</v>
      </c>
      <c r="F19" s="37">
        <f>IF(OR(D19="-",E19&gt;=D19),"-",D19-IF(E19="-",0,E19))</f>
        <v>5793170</v>
      </c>
    </row>
    <row r="20" spans="1:6">
      <c r="A20" s="48" t="s">
        <v>41</v>
      </c>
      <c r="B20" s="42"/>
      <c r="C20" s="67"/>
      <c r="D20" s="44"/>
      <c r="E20" s="44"/>
      <c r="F20" s="46"/>
    </row>
    <row r="21" spans="1:6">
      <c r="A21" s="49" t="s">
        <v>42</v>
      </c>
      <c r="B21" s="43" t="s">
        <v>10</v>
      </c>
      <c r="C21" s="68" t="s">
        <v>43</v>
      </c>
      <c r="D21" s="45">
        <v>2348300</v>
      </c>
      <c r="E21" s="45">
        <v>208805</v>
      </c>
      <c r="F21" s="47">
        <f t="shared" ref="F21:F65" si="0">IF(OR(D21="-",E21&gt;=D21),"-",D21-IF(E21="-",0,E21))</f>
        <v>2139495</v>
      </c>
    </row>
    <row r="22" spans="1:6">
      <c r="A22" s="49" t="s">
        <v>44</v>
      </c>
      <c r="B22" s="43" t="s">
        <v>10</v>
      </c>
      <c r="C22" s="68" t="s">
        <v>45</v>
      </c>
      <c r="D22" s="45">
        <v>293800</v>
      </c>
      <c r="E22" s="45">
        <v>48917.84</v>
      </c>
      <c r="F22" s="47">
        <f t="shared" si="0"/>
        <v>244882.16</v>
      </c>
    </row>
    <row r="23" spans="1:6">
      <c r="A23" s="49" t="s">
        <v>46</v>
      </c>
      <c r="B23" s="43" t="s">
        <v>10</v>
      </c>
      <c r="C23" s="68" t="s">
        <v>47</v>
      </c>
      <c r="D23" s="45">
        <v>293800</v>
      </c>
      <c r="E23" s="45">
        <v>48917.84</v>
      </c>
      <c r="F23" s="47">
        <f t="shared" si="0"/>
        <v>244882.16</v>
      </c>
    </row>
    <row r="24" spans="1:6" ht="67.5">
      <c r="A24" s="49" t="s">
        <v>48</v>
      </c>
      <c r="B24" s="43" t="s">
        <v>10</v>
      </c>
      <c r="C24" s="68" t="s">
        <v>49</v>
      </c>
      <c r="D24" s="45">
        <v>293800</v>
      </c>
      <c r="E24" s="45">
        <v>48857.84</v>
      </c>
      <c r="F24" s="47">
        <f t="shared" si="0"/>
        <v>244942.16</v>
      </c>
    </row>
    <row r="25" spans="1:6" ht="90">
      <c r="A25" s="81" t="s">
        <v>50</v>
      </c>
      <c r="B25" s="43" t="s">
        <v>10</v>
      </c>
      <c r="C25" s="68" t="s">
        <v>51</v>
      </c>
      <c r="D25" s="45" t="s">
        <v>52</v>
      </c>
      <c r="E25" s="45">
        <v>48617.58</v>
      </c>
      <c r="F25" s="47" t="str">
        <f t="shared" si="0"/>
        <v>-</v>
      </c>
    </row>
    <row r="26" spans="1:6" ht="67.5">
      <c r="A26" s="81" t="s">
        <v>53</v>
      </c>
      <c r="B26" s="43" t="s">
        <v>10</v>
      </c>
      <c r="C26" s="68" t="s">
        <v>54</v>
      </c>
      <c r="D26" s="45" t="s">
        <v>52</v>
      </c>
      <c r="E26" s="45">
        <v>240.26</v>
      </c>
      <c r="F26" s="47" t="str">
        <f t="shared" si="0"/>
        <v>-</v>
      </c>
    </row>
    <row r="27" spans="1:6" ht="33.75">
      <c r="A27" s="49" t="s">
        <v>55</v>
      </c>
      <c r="B27" s="43" t="s">
        <v>10</v>
      </c>
      <c r="C27" s="68" t="s">
        <v>56</v>
      </c>
      <c r="D27" s="45" t="s">
        <v>52</v>
      </c>
      <c r="E27" s="45">
        <v>60</v>
      </c>
      <c r="F27" s="47" t="str">
        <f t="shared" si="0"/>
        <v>-</v>
      </c>
    </row>
    <row r="28" spans="1:6" ht="67.5">
      <c r="A28" s="49" t="s">
        <v>57</v>
      </c>
      <c r="B28" s="43" t="s">
        <v>10</v>
      </c>
      <c r="C28" s="68" t="s">
        <v>58</v>
      </c>
      <c r="D28" s="45" t="s">
        <v>52</v>
      </c>
      <c r="E28" s="45">
        <v>60</v>
      </c>
      <c r="F28" s="47" t="str">
        <f t="shared" si="0"/>
        <v>-</v>
      </c>
    </row>
    <row r="29" spans="1:6">
      <c r="A29" s="49" t="s">
        <v>59</v>
      </c>
      <c r="B29" s="43" t="s">
        <v>10</v>
      </c>
      <c r="C29" s="68" t="s">
        <v>60</v>
      </c>
      <c r="D29" s="45">
        <v>189800</v>
      </c>
      <c r="E29" s="45">
        <v>41.58</v>
      </c>
      <c r="F29" s="47">
        <f t="shared" si="0"/>
        <v>189758.42</v>
      </c>
    </row>
    <row r="30" spans="1:6">
      <c r="A30" s="49" t="s">
        <v>61</v>
      </c>
      <c r="B30" s="43" t="s">
        <v>10</v>
      </c>
      <c r="C30" s="68" t="s">
        <v>62</v>
      </c>
      <c r="D30" s="45">
        <v>189800</v>
      </c>
      <c r="E30" s="45">
        <v>41.58</v>
      </c>
      <c r="F30" s="47">
        <f t="shared" si="0"/>
        <v>189758.42</v>
      </c>
    </row>
    <row r="31" spans="1:6">
      <c r="A31" s="49" t="s">
        <v>61</v>
      </c>
      <c r="B31" s="43" t="s">
        <v>10</v>
      </c>
      <c r="C31" s="68" t="s">
        <v>63</v>
      </c>
      <c r="D31" s="45">
        <v>189800</v>
      </c>
      <c r="E31" s="45">
        <v>41.58</v>
      </c>
      <c r="F31" s="47">
        <f t="shared" si="0"/>
        <v>189758.42</v>
      </c>
    </row>
    <row r="32" spans="1:6" ht="22.5">
      <c r="A32" s="49" t="s">
        <v>64</v>
      </c>
      <c r="B32" s="43" t="s">
        <v>10</v>
      </c>
      <c r="C32" s="68" t="s">
        <v>65</v>
      </c>
      <c r="D32" s="45" t="s">
        <v>52</v>
      </c>
      <c r="E32" s="45">
        <v>41.58</v>
      </c>
      <c r="F32" s="47" t="str">
        <f t="shared" si="0"/>
        <v>-</v>
      </c>
    </row>
    <row r="33" spans="1:6">
      <c r="A33" s="49" t="s">
        <v>66</v>
      </c>
      <c r="B33" s="43" t="s">
        <v>10</v>
      </c>
      <c r="C33" s="68" t="s">
        <v>67</v>
      </c>
      <c r="D33" s="45">
        <v>1751700</v>
      </c>
      <c r="E33" s="45">
        <v>120021.23</v>
      </c>
      <c r="F33" s="47">
        <f t="shared" si="0"/>
        <v>1631678.77</v>
      </c>
    </row>
    <row r="34" spans="1:6">
      <c r="A34" s="49" t="s">
        <v>68</v>
      </c>
      <c r="B34" s="43" t="s">
        <v>10</v>
      </c>
      <c r="C34" s="68" t="s">
        <v>69</v>
      </c>
      <c r="D34" s="45">
        <v>141600</v>
      </c>
      <c r="E34" s="45">
        <v>20893.419999999998</v>
      </c>
      <c r="F34" s="47">
        <f t="shared" si="0"/>
        <v>120706.58</v>
      </c>
    </row>
    <row r="35" spans="1:6" ht="33.75">
      <c r="A35" s="49" t="s">
        <v>70</v>
      </c>
      <c r="B35" s="43" t="s">
        <v>10</v>
      </c>
      <c r="C35" s="68" t="s">
        <v>71</v>
      </c>
      <c r="D35" s="45">
        <v>141600</v>
      </c>
      <c r="E35" s="45">
        <v>20893.419999999998</v>
      </c>
      <c r="F35" s="47">
        <f t="shared" si="0"/>
        <v>120706.58</v>
      </c>
    </row>
    <row r="36" spans="1:6" ht="67.5">
      <c r="A36" s="49" t="s">
        <v>72</v>
      </c>
      <c r="B36" s="43" t="s">
        <v>10</v>
      </c>
      <c r="C36" s="68" t="s">
        <v>73</v>
      </c>
      <c r="D36" s="45" t="s">
        <v>52</v>
      </c>
      <c r="E36" s="45">
        <v>20404.099999999999</v>
      </c>
      <c r="F36" s="47" t="str">
        <f t="shared" si="0"/>
        <v>-</v>
      </c>
    </row>
    <row r="37" spans="1:6" ht="45">
      <c r="A37" s="49" t="s">
        <v>74</v>
      </c>
      <c r="B37" s="43" t="s">
        <v>10</v>
      </c>
      <c r="C37" s="68" t="s">
        <v>75</v>
      </c>
      <c r="D37" s="45" t="s">
        <v>52</v>
      </c>
      <c r="E37" s="45">
        <v>489.32</v>
      </c>
      <c r="F37" s="47" t="str">
        <f t="shared" si="0"/>
        <v>-</v>
      </c>
    </row>
    <row r="38" spans="1:6">
      <c r="A38" s="49" t="s">
        <v>76</v>
      </c>
      <c r="B38" s="43" t="s">
        <v>10</v>
      </c>
      <c r="C38" s="68" t="s">
        <v>77</v>
      </c>
      <c r="D38" s="45">
        <v>1610100</v>
      </c>
      <c r="E38" s="45">
        <v>99127.81</v>
      </c>
      <c r="F38" s="47">
        <f t="shared" si="0"/>
        <v>1510972.19</v>
      </c>
    </row>
    <row r="39" spans="1:6">
      <c r="A39" s="49" t="s">
        <v>78</v>
      </c>
      <c r="B39" s="43" t="s">
        <v>10</v>
      </c>
      <c r="C39" s="68" t="s">
        <v>79</v>
      </c>
      <c r="D39" s="45">
        <v>149200</v>
      </c>
      <c r="E39" s="45">
        <v>20296.099999999999</v>
      </c>
      <c r="F39" s="47">
        <f t="shared" si="0"/>
        <v>128903.9</v>
      </c>
    </row>
    <row r="40" spans="1:6" ht="33.75">
      <c r="A40" s="49" t="s">
        <v>80</v>
      </c>
      <c r="B40" s="43" t="s">
        <v>10</v>
      </c>
      <c r="C40" s="68" t="s">
        <v>81</v>
      </c>
      <c r="D40" s="45">
        <v>149200</v>
      </c>
      <c r="E40" s="45">
        <v>20296.099999999999</v>
      </c>
      <c r="F40" s="47">
        <f t="shared" si="0"/>
        <v>128903.9</v>
      </c>
    </row>
    <row r="41" spans="1:6">
      <c r="A41" s="49" t="s">
        <v>82</v>
      </c>
      <c r="B41" s="43" t="s">
        <v>10</v>
      </c>
      <c r="C41" s="68" t="s">
        <v>83</v>
      </c>
      <c r="D41" s="45">
        <v>1460900</v>
      </c>
      <c r="E41" s="45">
        <v>78831.710000000006</v>
      </c>
      <c r="F41" s="47">
        <f t="shared" si="0"/>
        <v>1382068.29</v>
      </c>
    </row>
    <row r="42" spans="1:6" ht="33.75">
      <c r="A42" s="49" t="s">
        <v>84</v>
      </c>
      <c r="B42" s="43" t="s">
        <v>10</v>
      </c>
      <c r="C42" s="68" t="s">
        <v>85</v>
      </c>
      <c r="D42" s="45">
        <v>1460900</v>
      </c>
      <c r="E42" s="45">
        <v>78831.710000000006</v>
      </c>
      <c r="F42" s="47">
        <f t="shared" si="0"/>
        <v>1382068.29</v>
      </c>
    </row>
    <row r="43" spans="1:6">
      <c r="A43" s="49" t="s">
        <v>86</v>
      </c>
      <c r="B43" s="43" t="s">
        <v>10</v>
      </c>
      <c r="C43" s="68" t="s">
        <v>87</v>
      </c>
      <c r="D43" s="45">
        <v>16000</v>
      </c>
      <c r="E43" s="45">
        <v>12100</v>
      </c>
      <c r="F43" s="47">
        <f t="shared" si="0"/>
        <v>3900</v>
      </c>
    </row>
    <row r="44" spans="1:6" ht="45">
      <c r="A44" s="49" t="s">
        <v>88</v>
      </c>
      <c r="B44" s="43" t="s">
        <v>10</v>
      </c>
      <c r="C44" s="68" t="s">
        <v>89</v>
      </c>
      <c r="D44" s="45">
        <v>16000</v>
      </c>
      <c r="E44" s="45">
        <v>12100</v>
      </c>
      <c r="F44" s="47">
        <f t="shared" si="0"/>
        <v>3900</v>
      </c>
    </row>
    <row r="45" spans="1:6" ht="67.5">
      <c r="A45" s="49" t="s">
        <v>90</v>
      </c>
      <c r="B45" s="43" t="s">
        <v>10</v>
      </c>
      <c r="C45" s="68" t="s">
        <v>91</v>
      </c>
      <c r="D45" s="45">
        <v>16000</v>
      </c>
      <c r="E45" s="45">
        <v>12100</v>
      </c>
      <c r="F45" s="47">
        <f t="shared" si="0"/>
        <v>3900</v>
      </c>
    </row>
    <row r="46" spans="1:6" ht="67.5">
      <c r="A46" s="49" t="s">
        <v>90</v>
      </c>
      <c r="B46" s="43" t="s">
        <v>10</v>
      </c>
      <c r="C46" s="68" t="s">
        <v>92</v>
      </c>
      <c r="D46" s="45" t="s">
        <v>52</v>
      </c>
      <c r="E46" s="45">
        <v>12100</v>
      </c>
      <c r="F46" s="47" t="str">
        <f t="shared" si="0"/>
        <v>-</v>
      </c>
    </row>
    <row r="47" spans="1:6" ht="33.75">
      <c r="A47" s="49" t="s">
        <v>93</v>
      </c>
      <c r="B47" s="43" t="s">
        <v>10</v>
      </c>
      <c r="C47" s="68" t="s">
        <v>94</v>
      </c>
      <c r="D47" s="45">
        <v>86600</v>
      </c>
      <c r="E47" s="45">
        <v>27524.35</v>
      </c>
      <c r="F47" s="47">
        <f t="shared" si="0"/>
        <v>59075.65</v>
      </c>
    </row>
    <row r="48" spans="1:6" ht="78.75">
      <c r="A48" s="81" t="s">
        <v>95</v>
      </c>
      <c r="B48" s="43" t="s">
        <v>10</v>
      </c>
      <c r="C48" s="68" t="s">
        <v>96</v>
      </c>
      <c r="D48" s="45">
        <v>86600</v>
      </c>
      <c r="E48" s="45">
        <v>27524.35</v>
      </c>
      <c r="F48" s="47">
        <f t="shared" si="0"/>
        <v>59075.65</v>
      </c>
    </row>
    <row r="49" spans="1:6" ht="67.5">
      <c r="A49" s="81" t="s">
        <v>97</v>
      </c>
      <c r="B49" s="43" t="s">
        <v>10</v>
      </c>
      <c r="C49" s="68" t="s">
        <v>98</v>
      </c>
      <c r="D49" s="45">
        <v>55400</v>
      </c>
      <c r="E49" s="45">
        <v>19708.099999999999</v>
      </c>
      <c r="F49" s="47">
        <f t="shared" si="0"/>
        <v>35691.9</v>
      </c>
    </row>
    <row r="50" spans="1:6" ht="67.5">
      <c r="A50" s="49" t="s">
        <v>99</v>
      </c>
      <c r="B50" s="43" t="s">
        <v>10</v>
      </c>
      <c r="C50" s="68" t="s">
        <v>100</v>
      </c>
      <c r="D50" s="45">
        <v>55400</v>
      </c>
      <c r="E50" s="45">
        <v>19708.099999999999</v>
      </c>
      <c r="F50" s="47">
        <f t="shared" si="0"/>
        <v>35691.9</v>
      </c>
    </row>
    <row r="51" spans="1:6" ht="33.75">
      <c r="A51" s="49" t="s">
        <v>101</v>
      </c>
      <c r="B51" s="43" t="s">
        <v>10</v>
      </c>
      <c r="C51" s="68" t="s">
        <v>102</v>
      </c>
      <c r="D51" s="45">
        <v>31200</v>
      </c>
      <c r="E51" s="45">
        <v>7816.25</v>
      </c>
      <c r="F51" s="47">
        <f t="shared" si="0"/>
        <v>23383.75</v>
      </c>
    </row>
    <row r="52" spans="1:6" ht="33.75">
      <c r="A52" s="49" t="s">
        <v>103</v>
      </c>
      <c r="B52" s="43" t="s">
        <v>10</v>
      </c>
      <c r="C52" s="68" t="s">
        <v>104</v>
      </c>
      <c r="D52" s="45">
        <v>31200</v>
      </c>
      <c r="E52" s="45">
        <v>7816.25</v>
      </c>
      <c r="F52" s="47">
        <f t="shared" si="0"/>
        <v>23383.75</v>
      </c>
    </row>
    <row r="53" spans="1:6">
      <c r="A53" s="49" t="s">
        <v>105</v>
      </c>
      <c r="B53" s="43" t="s">
        <v>10</v>
      </c>
      <c r="C53" s="68" t="s">
        <v>106</v>
      </c>
      <c r="D53" s="45">
        <v>10400</v>
      </c>
      <c r="E53" s="45">
        <v>200</v>
      </c>
      <c r="F53" s="47">
        <f t="shared" si="0"/>
        <v>10200</v>
      </c>
    </row>
    <row r="54" spans="1:6" ht="33.75">
      <c r="A54" s="49" t="s">
        <v>107</v>
      </c>
      <c r="B54" s="43" t="s">
        <v>10</v>
      </c>
      <c r="C54" s="68" t="s">
        <v>108</v>
      </c>
      <c r="D54" s="45">
        <v>10400</v>
      </c>
      <c r="E54" s="45">
        <v>200</v>
      </c>
      <c r="F54" s="47">
        <f t="shared" si="0"/>
        <v>10200</v>
      </c>
    </row>
    <row r="55" spans="1:6" ht="45">
      <c r="A55" s="49" t="s">
        <v>109</v>
      </c>
      <c r="B55" s="43" t="s">
        <v>10</v>
      </c>
      <c r="C55" s="68" t="s">
        <v>110</v>
      </c>
      <c r="D55" s="45">
        <v>10400</v>
      </c>
      <c r="E55" s="45">
        <v>200</v>
      </c>
      <c r="F55" s="47">
        <f t="shared" si="0"/>
        <v>10200</v>
      </c>
    </row>
    <row r="56" spans="1:6">
      <c r="A56" s="49" t="s">
        <v>111</v>
      </c>
      <c r="B56" s="43" t="s">
        <v>10</v>
      </c>
      <c r="C56" s="68" t="s">
        <v>112</v>
      </c>
      <c r="D56" s="45">
        <v>5207400</v>
      </c>
      <c r="E56" s="45">
        <v>1553725</v>
      </c>
      <c r="F56" s="47">
        <f t="shared" si="0"/>
        <v>3653675</v>
      </c>
    </row>
    <row r="57" spans="1:6" ht="33.75">
      <c r="A57" s="49" t="s">
        <v>113</v>
      </c>
      <c r="B57" s="43" t="s">
        <v>10</v>
      </c>
      <c r="C57" s="68" t="s">
        <v>114</v>
      </c>
      <c r="D57" s="45">
        <v>5207400</v>
      </c>
      <c r="E57" s="45">
        <v>1553725</v>
      </c>
      <c r="F57" s="47">
        <f t="shared" si="0"/>
        <v>3653675</v>
      </c>
    </row>
    <row r="58" spans="1:6" ht="22.5">
      <c r="A58" s="49" t="s">
        <v>115</v>
      </c>
      <c r="B58" s="43" t="s">
        <v>10</v>
      </c>
      <c r="C58" s="68" t="s">
        <v>116</v>
      </c>
      <c r="D58" s="45">
        <v>5033900</v>
      </c>
      <c r="E58" s="45">
        <v>1510200</v>
      </c>
      <c r="F58" s="47">
        <f t="shared" si="0"/>
        <v>3523700</v>
      </c>
    </row>
    <row r="59" spans="1:6">
      <c r="A59" s="49" t="s">
        <v>117</v>
      </c>
      <c r="B59" s="43" t="s">
        <v>10</v>
      </c>
      <c r="C59" s="68" t="s">
        <v>118</v>
      </c>
      <c r="D59" s="45">
        <v>5033900</v>
      </c>
      <c r="E59" s="45">
        <v>1510200</v>
      </c>
      <c r="F59" s="47">
        <f t="shared" si="0"/>
        <v>3523700</v>
      </c>
    </row>
    <row r="60" spans="1:6" ht="22.5">
      <c r="A60" s="49" t="s">
        <v>119</v>
      </c>
      <c r="B60" s="43" t="s">
        <v>10</v>
      </c>
      <c r="C60" s="68" t="s">
        <v>120</v>
      </c>
      <c r="D60" s="45">
        <v>5033900</v>
      </c>
      <c r="E60" s="45">
        <v>1510200</v>
      </c>
      <c r="F60" s="47">
        <f t="shared" si="0"/>
        <v>3523700</v>
      </c>
    </row>
    <row r="61" spans="1:6" ht="22.5">
      <c r="A61" s="49" t="s">
        <v>121</v>
      </c>
      <c r="B61" s="43" t="s">
        <v>10</v>
      </c>
      <c r="C61" s="68" t="s">
        <v>122</v>
      </c>
      <c r="D61" s="45">
        <v>173500</v>
      </c>
      <c r="E61" s="45">
        <v>43525</v>
      </c>
      <c r="F61" s="47">
        <f t="shared" si="0"/>
        <v>129975</v>
      </c>
    </row>
    <row r="62" spans="1:6" ht="33.75">
      <c r="A62" s="49" t="s">
        <v>123</v>
      </c>
      <c r="B62" s="43" t="s">
        <v>10</v>
      </c>
      <c r="C62" s="68" t="s">
        <v>124</v>
      </c>
      <c r="D62" s="45">
        <v>200</v>
      </c>
      <c r="E62" s="45">
        <v>200</v>
      </c>
      <c r="F62" s="47" t="str">
        <f t="shared" si="0"/>
        <v>-</v>
      </c>
    </row>
    <row r="63" spans="1:6" ht="33.75">
      <c r="A63" s="49" t="s">
        <v>125</v>
      </c>
      <c r="B63" s="43" t="s">
        <v>10</v>
      </c>
      <c r="C63" s="68" t="s">
        <v>126</v>
      </c>
      <c r="D63" s="45">
        <v>200</v>
      </c>
      <c r="E63" s="45">
        <v>200</v>
      </c>
      <c r="F63" s="47" t="str">
        <f t="shared" si="0"/>
        <v>-</v>
      </c>
    </row>
    <row r="64" spans="1:6" ht="33.75">
      <c r="A64" s="49" t="s">
        <v>127</v>
      </c>
      <c r="B64" s="43" t="s">
        <v>10</v>
      </c>
      <c r="C64" s="68" t="s">
        <v>128</v>
      </c>
      <c r="D64" s="45">
        <v>173300</v>
      </c>
      <c r="E64" s="45">
        <v>43325</v>
      </c>
      <c r="F64" s="47">
        <f t="shared" si="0"/>
        <v>129975</v>
      </c>
    </row>
    <row r="65" spans="1:6" ht="34.5" thickBot="1">
      <c r="A65" s="49" t="s">
        <v>129</v>
      </c>
      <c r="B65" s="43" t="s">
        <v>10</v>
      </c>
      <c r="C65" s="68" t="s">
        <v>130</v>
      </c>
      <c r="D65" s="45">
        <v>173300</v>
      </c>
      <c r="E65" s="45">
        <v>43325</v>
      </c>
      <c r="F65" s="47">
        <f t="shared" si="0"/>
        <v>129975</v>
      </c>
    </row>
    <row r="66" spans="1:6" ht="12.75" customHeight="1">
      <c r="A66" s="50"/>
      <c r="B66" s="51"/>
      <c r="C66" s="51"/>
      <c r="D66" s="22"/>
      <c r="E66" s="22"/>
      <c r="F66" s="22"/>
    </row>
  </sheetData>
  <mergeCells count="12">
    <mergeCell ref="F11:F17"/>
    <mergeCell ref="A1:D1"/>
    <mergeCell ref="A2:D2"/>
    <mergeCell ref="A4:D4"/>
    <mergeCell ref="B6:D6"/>
    <mergeCell ref="B7:D7"/>
    <mergeCell ref="A10:D10"/>
    <mergeCell ref="A11:A17"/>
    <mergeCell ref="B11:B17"/>
    <mergeCell ref="C11:C17"/>
    <mergeCell ref="D11:D17"/>
    <mergeCell ref="E11:E17"/>
  </mergeCells>
  <conditionalFormatting sqref="F19">
    <cfRule type="cellIs" dxfId="155" priority="47" stopIfTrue="1" operator="equal">
      <formula>0</formula>
    </cfRule>
  </conditionalFormatting>
  <conditionalFormatting sqref="F20">
    <cfRule type="cellIs" dxfId="154" priority="46" stopIfTrue="1" operator="equal">
      <formula>0</formula>
    </cfRule>
  </conditionalFormatting>
  <conditionalFormatting sqref="F21">
    <cfRule type="cellIs" dxfId="153" priority="45" stopIfTrue="1" operator="equal">
      <formula>0</formula>
    </cfRule>
  </conditionalFormatting>
  <conditionalFormatting sqref="F22">
    <cfRule type="cellIs" dxfId="152" priority="44" stopIfTrue="1" operator="equal">
      <formula>0</formula>
    </cfRule>
  </conditionalFormatting>
  <conditionalFormatting sqref="F23">
    <cfRule type="cellIs" dxfId="151" priority="43" stopIfTrue="1" operator="equal">
      <formula>0</formula>
    </cfRule>
  </conditionalFormatting>
  <conditionalFormatting sqref="F24">
    <cfRule type="cellIs" dxfId="150" priority="42" stopIfTrue="1" operator="equal">
      <formula>0</formula>
    </cfRule>
  </conditionalFormatting>
  <conditionalFormatting sqref="F25">
    <cfRule type="cellIs" dxfId="149" priority="41" stopIfTrue="1" operator="equal">
      <formula>0</formula>
    </cfRule>
  </conditionalFormatting>
  <conditionalFormatting sqref="F26">
    <cfRule type="cellIs" dxfId="148" priority="40" stopIfTrue="1" operator="equal">
      <formula>0</formula>
    </cfRule>
  </conditionalFormatting>
  <conditionalFormatting sqref="F27">
    <cfRule type="cellIs" dxfId="147" priority="39" stopIfTrue="1" operator="equal">
      <formula>0</formula>
    </cfRule>
  </conditionalFormatting>
  <conditionalFormatting sqref="F28">
    <cfRule type="cellIs" dxfId="146" priority="38" stopIfTrue="1" operator="equal">
      <formula>0</formula>
    </cfRule>
  </conditionalFormatting>
  <conditionalFormatting sqref="F29">
    <cfRule type="cellIs" dxfId="145" priority="37" stopIfTrue="1" operator="equal">
      <formula>0</formula>
    </cfRule>
  </conditionalFormatting>
  <conditionalFormatting sqref="F30">
    <cfRule type="cellIs" dxfId="144" priority="36" stopIfTrue="1" operator="equal">
      <formula>0</formula>
    </cfRule>
  </conditionalFormatting>
  <conditionalFormatting sqref="F31">
    <cfRule type="cellIs" dxfId="143" priority="35" stopIfTrue="1" operator="equal">
      <formula>0</formula>
    </cfRule>
  </conditionalFormatting>
  <conditionalFormatting sqref="F32">
    <cfRule type="cellIs" dxfId="142" priority="34" stopIfTrue="1" operator="equal">
      <formula>0</formula>
    </cfRule>
  </conditionalFormatting>
  <conditionalFormatting sqref="F33">
    <cfRule type="cellIs" dxfId="141" priority="33" stopIfTrue="1" operator="equal">
      <formula>0</formula>
    </cfRule>
  </conditionalFormatting>
  <conditionalFormatting sqref="F34">
    <cfRule type="cellIs" dxfId="140" priority="32" stopIfTrue="1" operator="equal">
      <formula>0</formula>
    </cfRule>
  </conditionalFormatting>
  <conditionalFormatting sqref="F35">
    <cfRule type="cellIs" dxfId="139" priority="31" stopIfTrue="1" operator="equal">
      <formula>0</formula>
    </cfRule>
  </conditionalFormatting>
  <conditionalFormatting sqref="F36">
    <cfRule type="cellIs" dxfId="138" priority="30" stopIfTrue="1" operator="equal">
      <formula>0</formula>
    </cfRule>
  </conditionalFormatting>
  <conditionalFormatting sqref="F37">
    <cfRule type="cellIs" dxfId="137" priority="29" stopIfTrue="1" operator="equal">
      <formula>0</formula>
    </cfRule>
  </conditionalFormatting>
  <conditionalFormatting sqref="F38">
    <cfRule type="cellIs" dxfId="136" priority="28" stopIfTrue="1" operator="equal">
      <formula>0</formula>
    </cfRule>
  </conditionalFormatting>
  <conditionalFormatting sqref="F39">
    <cfRule type="cellIs" dxfId="135" priority="27" stopIfTrue="1" operator="equal">
      <formula>0</formula>
    </cfRule>
  </conditionalFormatting>
  <conditionalFormatting sqref="F40">
    <cfRule type="cellIs" dxfId="134" priority="26" stopIfTrue="1" operator="equal">
      <formula>0</formula>
    </cfRule>
  </conditionalFormatting>
  <conditionalFormatting sqref="F41">
    <cfRule type="cellIs" dxfId="133" priority="25" stopIfTrue="1" operator="equal">
      <formula>0</formula>
    </cfRule>
  </conditionalFormatting>
  <conditionalFormatting sqref="F42">
    <cfRule type="cellIs" dxfId="132" priority="24" stopIfTrue="1" operator="equal">
      <formula>0</formula>
    </cfRule>
  </conditionalFormatting>
  <conditionalFormatting sqref="F43">
    <cfRule type="cellIs" dxfId="131" priority="23" stopIfTrue="1" operator="equal">
      <formula>0</formula>
    </cfRule>
  </conditionalFormatting>
  <conditionalFormatting sqref="F44">
    <cfRule type="cellIs" dxfId="130" priority="22" stopIfTrue="1" operator="equal">
      <formula>0</formula>
    </cfRule>
  </conditionalFormatting>
  <conditionalFormatting sqref="F45">
    <cfRule type="cellIs" dxfId="129" priority="21" stopIfTrue="1" operator="equal">
      <formula>0</formula>
    </cfRule>
  </conditionalFormatting>
  <conditionalFormatting sqref="F46">
    <cfRule type="cellIs" dxfId="128" priority="20" stopIfTrue="1" operator="equal">
      <formula>0</formula>
    </cfRule>
  </conditionalFormatting>
  <conditionalFormatting sqref="F47">
    <cfRule type="cellIs" dxfId="127" priority="19" stopIfTrue="1" operator="equal">
      <formula>0</formula>
    </cfRule>
  </conditionalFormatting>
  <conditionalFormatting sqref="F48">
    <cfRule type="cellIs" dxfId="126" priority="18" stopIfTrue="1" operator="equal">
      <formula>0</formula>
    </cfRule>
  </conditionalFormatting>
  <conditionalFormatting sqref="F49">
    <cfRule type="cellIs" dxfId="125" priority="17" stopIfTrue="1" operator="equal">
      <formula>0</formula>
    </cfRule>
  </conditionalFormatting>
  <conditionalFormatting sqref="F50">
    <cfRule type="cellIs" dxfId="124" priority="16" stopIfTrue="1" operator="equal">
      <formula>0</formula>
    </cfRule>
  </conditionalFormatting>
  <conditionalFormatting sqref="F51">
    <cfRule type="cellIs" dxfId="123" priority="15" stopIfTrue="1" operator="equal">
      <formula>0</formula>
    </cfRule>
  </conditionalFormatting>
  <conditionalFormatting sqref="F52">
    <cfRule type="cellIs" dxfId="122" priority="14" stopIfTrue="1" operator="equal">
      <formula>0</formula>
    </cfRule>
  </conditionalFormatting>
  <conditionalFormatting sqref="F53">
    <cfRule type="cellIs" dxfId="121" priority="13" stopIfTrue="1" operator="equal">
      <formula>0</formula>
    </cfRule>
  </conditionalFormatting>
  <conditionalFormatting sqref="F54">
    <cfRule type="cellIs" dxfId="120" priority="12" stopIfTrue="1" operator="equal">
      <formula>0</formula>
    </cfRule>
  </conditionalFormatting>
  <conditionalFormatting sqref="F55">
    <cfRule type="cellIs" dxfId="119" priority="11" stopIfTrue="1" operator="equal">
      <formula>0</formula>
    </cfRule>
  </conditionalFormatting>
  <conditionalFormatting sqref="F56">
    <cfRule type="cellIs" dxfId="118" priority="10" stopIfTrue="1" operator="equal">
      <formula>0</formula>
    </cfRule>
  </conditionalFormatting>
  <conditionalFormatting sqref="F57">
    <cfRule type="cellIs" dxfId="117" priority="9" stopIfTrue="1" operator="equal">
      <formula>0</formula>
    </cfRule>
  </conditionalFormatting>
  <conditionalFormatting sqref="F58">
    <cfRule type="cellIs" dxfId="116" priority="8" stopIfTrue="1" operator="equal">
      <formula>0</formula>
    </cfRule>
  </conditionalFormatting>
  <conditionalFormatting sqref="F59">
    <cfRule type="cellIs" dxfId="115" priority="7" stopIfTrue="1" operator="equal">
      <formula>0</formula>
    </cfRule>
  </conditionalFormatting>
  <conditionalFormatting sqref="F60">
    <cfRule type="cellIs" dxfId="114" priority="6" stopIfTrue="1" operator="equal">
      <formula>0</formula>
    </cfRule>
  </conditionalFormatting>
  <conditionalFormatting sqref="F61">
    <cfRule type="cellIs" dxfId="113" priority="5" stopIfTrue="1" operator="equal">
      <formula>0</formula>
    </cfRule>
  </conditionalFormatting>
  <conditionalFormatting sqref="F62">
    <cfRule type="cellIs" dxfId="112" priority="4" stopIfTrue="1" operator="equal">
      <formula>0</formula>
    </cfRule>
  </conditionalFormatting>
  <conditionalFormatting sqref="F63">
    <cfRule type="cellIs" dxfId="111" priority="3" stopIfTrue="1" operator="equal">
      <formula>0</formula>
    </cfRule>
  </conditionalFormatting>
  <conditionalFormatting sqref="F64">
    <cfRule type="cellIs" dxfId="110" priority="2" stopIfTrue="1" operator="equal">
      <formula>0</formula>
    </cfRule>
  </conditionalFormatting>
  <conditionalFormatting sqref="F65">
    <cfRule type="cellIs" dxfId="109" priority="1" stopIfTrue="1" operator="equal">
      <formula>0</formula>
    </cfRule>
  </conditionalFormatting>
  <printOptions gridLinesSet="0"/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  <legacyDrawing r:id="rId2"/>
  <controls>
    <control shapeId="4097" r:id="rId3" name="FinTexExportButton"/>
  </controls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5">
    <pageSetUpPr fitToPage="1"/>
  </sheetPr>
  <dimension ref="A1:F157"/>
  <sheetViews>
    <sheetView showGridLines="0" topLeftCell="A150" workbookViewId="0">
      <selection activeCell="D60" sqref="D60"/>
    </sheetView>
  </sheetViews>
  <sheetFormatPr defaultRowHeight="12.75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2.75" customHeight="1"/>
    <row r="2" spans="1:6" ht="15" customHeight="1">
      <c r="A2" s="129" t="s">
        <v>20</v>
      </c>
      <c r="B2" s="129"/>
      <c r="C2" s="129"/>
      <c r="D2" s="129"/>
      <c r="E2" s="23"/>
      <c r="F2" s="5" t="s">
        <v>18</v>
      </c>
    </row>
    <row r="3" spans="1:6" ht="13.5" customHeight="1" thickBot="1">
      <c r="A3" s="12"/>
      <c r="B3" s="12"/>
      <c r="C3" s="14"/>
      <c r="D3" s="13"/>
      <c r="E3" s="13"/>
      <c r="F3" s="13"/>
    </row>
    <row r="4" spans="1:6" ht="10.35" customHeight="1">
      <c r="A4" s="139" t="s">
        <v>4</v>
      </c>
      <c r="B4" s="133" t="s">
        <v>11</v>
      </c>
      <c r="C4" s="142" t="s">
        <v>24</v>
      </c>
      <c r="D4" s="136" t="s">
        <v>17</v>
      </c>
      <c r="E4" s="144" t="s">
        <v>12</v>
      </c>
      <c r="F4" s="121" t="s">
        <v>15</v>
      </c>
    </row>
    <row r="5" spans="1:6" ht="5.45" customHeight="1">
      <c r="A5" s="140"/>
      <c r="B5" s="134"/>
      <c r="C5" s="143"/>
      <c r="D5" s="137"/>
      <c r="E5" s="145"/>
      <c r="F5" s="122"/>
    </row>
    <row r="6" spans="1:6" ht="9.6" customHeight="1">
      <c r="A6" s="140"/>
      <c r="B6" s="134"/>
      <c r="C6" s="143"/>
      <c r="D6" s="137"/>
      <c r="E6" s="145"/>
      <c r="F6" s="122"/>
    </row>
    <row r="7" spans="1:6" ht="6" customHeight="1">
      <c r="A7" s="140"/>
      <c r="B7" s="134"/>
      <c r="C7" s="143"/>
      <c r="D7" s="137"/>
      <c r="E7" s="145"/>
      <c r="F7" s="122"/>
    </row>
    <row r="8" spans="1:6" ht="6.6" customHeight="1">
      <c r="A8" s="140"/>
      <c r="B8" s="134"/>
      <c r="C8" s="143"/>
      <c r="D8" s="137"/>
      <c r="E8" s="145"/>
      <c r="F8" s="122"/>
    </row>
    <row r="9" spans="1:6" ht="11.1" customHeight="1">
      <c r="A9" s="140"/>
      <c r="B9" s="134"/>
      <c r="C9" s="143"/>
      <c r="D9" s="137"/>
      <c r="E9" s="145"/>
      <c r="F9" s="122"/>
    </row>
    <row r="10" spans="1:6" ht="4.1500000000000004" hidden="1" customHeight="1">
      <c r="A10" s="140"/>
      <c r="B10" s="134"/>
      <c r="C10" s="63"/>
      <c r="D10" s="137"/>
      <c r="E10" s="25"/>
      <c r="F10" s="30"/>
    </row>
    <row r="11" spans="1:6" ht="13.15" hidden="1" customHeight="1">
      <c r="A11" s="141"/>
      <c r="B11" s="135"/>
      <c r="C11" s="64"/>
      <c r="D11" s="138"/>
      <c r="E11" s="27"/>
      <c r="F11" s="31"/>
    </row>
    <row r="12" spans="1:6" ht="13.5" customHeight="1" thickBot="1">
      <c r="A12" s="16">
        <v>1</v>
      </c>
      <c r="B12" s="17">
        <v>2</v>
      </c>
      <c r="C12" s="21">
        <v>3</v>
      </c>
      <c r="D12" s="18" t="s">
        <v>1</v>
      </c>
      <c r="E12" s="26" t="s">
        <v>2</v>
      </c>
      <c r="F12" s="19" t="s">
        <v>13</v>
      </c>
    </row>
    <row r="13" spans="1:6">
      <c r="A13" s="74" t="s">
        <v>131</v>
      </c>
      <c r="B13" s="75" t="s">
        <v>132</v>
      </c>
      <c r="C13" s="76" t="s">
        <v>133</v>
      </c>
      <c r="D13" s="77">
        <v>7645800</v>
      </c>
      <c r="E13" s="78">
        <v>1541894.53</v>
      </c>
      <c r="F13" s="79">
        <f>IF(OR(D13="-",E13&gt;=D13),"-",D13-IF(E13="-",0,E13))</f>
        <v>6103905.4699999997</v>
      </c>
    </row>
    <row r="14" spans="1:6">
      <c r="A14" s="80" t="s">
        <v>41</v>
      </c>
      <c r="B14" s="53"/>
      <c r="C14" s="69"/>
      <c r="D14" s="72"/>
      <c r="E14" s="54"/>
      <c r="F14" s="55"/>
    </row>
    <row r="15" spans="1:6" ht="22.5">
      <c r="A15" s="40" t="s">
        <v>30</v>
      </c>
      <c r="B15" s="60" t="s">
        <v>132</v>
      </c>
      <c r="C15" s="66" t="s">
        <v>134</v>
      </c>
      <c r="D15" s="38">
        <v>7645800</v>
      </c>
      <c r="E15" s="52">
        <v>1541894.53</v>
      </c>
      <c r="F15" s="41">
        <f t="shared" ref="F15:F46" si="0">IF(OR(D15="-",E15&gt;=D15),"-",D15-IF(E15="-",0,E15))</f>
        <v>6103905.4699999997</v>
      </c>
    </row>
    <row r="16" spans="1:6">
      <c r="A16" s="74" t="s">
        <v>135</v>
      </c>
      <c r="B16" s="75" t="s">
        <v>132</v>
      </c>
      <c r="C16" s="76" t="s">
        <v>136</v>
      </c>
      <c r="D16" s="77">
        <v>4250900</v>
      </c>
      <c r="E16" s="78">
        <v>793047.82</v>
      </c>
      <c r="F16" s="79">
        <f t="shared" si="0"/>
        <v>3457852.18</v>
      </c>
    </row>
    <row r="17" spans="1:6" ht="45">
      <c r="A17" s="74" t="s">
        <v>137</v>
      </c>
      <c r="B17" s="75" t="s">
        <v>132</v>
      </c>
      <c r="C17" s="76" t="s">
        <v>138</v>
      </c>
      <c r="D17" s="77">
        <v>3943100</v>
      </c>
      <c r="E17" s="78">
        <v>773739.11</v>
      </c>
      <c r="F17" s="79">
        <f t="shared" si="0"/>
        <v>3169360.89</v>
      </c>
    </row>
    <row r="18" spans="1:6" ht="22.5">
      <c r="A18" s="40" t="s">
        <v>139</v>
      </c>
      <c r="B18" s="60" t="s">
        <v>132</v>
      </c>
      <c r="C18" s="66" t="s">
        <v>140</v>
      </c>
      <c r="D18" s="38">
        <v>3942900</v>
      </c>
      <c r="E18" s="52">
        <v>773739.11</v>
      </c>
      <c r="F18" s="41">
        <f t="shared" si="0"/>
        <v>3169160.89</v>
      </c>
    </row>
    <row r="19" spans="1:6">
      <c r="A19" s="40" t="s">
        <v>141</v>
      </c>
      <c r="B19" s="60" t="s">
        <v>132</v>
      </c>
      <c r="C19" s="66" t="s">
        <v>142</v>
      </c>
      <c r="D19" s="38">
        <v>3942900</v>
      </c>
      <c r="E19" s="52">
        <v>773739.11</v>
      </c>
      <c r="F19" s="41">
        <f t="shared" si="0"/>
        <v>3169160.89</v>
      </c>
    </row>
    <row r="20" spans="1:6" ht="56.25">
      <c r="A20" s="40" t="s">
        <v>143</v>
      </c>
      <c r="B20" s="60" t="s">
        <v>132</v>
      </c>
      <c r="C20" s="66" t="s">
        <v>144</v>
      </c>
      <c r="D20" s="38">
        <v>3314600</v>
      </c>
      <c r="E20" s="52">
        <v>597920.11</v>
      </c>
      <c r="F20" s="41">
        <f t="shared" si="0"/>
        <v>2716679.89</v>
      </c>
    </row>
    <row r="21" spans="1:6" ht="56.25">
      <c r="A21" s="40" t="s">
        <v>145</v>
      </c>
      <c r="B21" s="60" t="s">
        <v>132</v>
      </c>
      <c r="C21" s="66" t="s">
        <v>146</v>
      </c>
      <c r="D21" s="38">
        <v>3314600</v>
      </c>
      <c r="E21" s="52">
        <v>597920.11</v>
      </c>
      <c r="F21" s="41">
        <f t="shared" si="0"/>
        <v>2716679.89</v>
      </c>
    </row>
    <row r="22" spans="1:6" ht="22.5">
      <c r="A22" s="40" t="s">
        <v>147</v>
      </c>
      <c r="B22" s="60" t="s">
        <v>132</v>
      </c>
      <c r="C22" s="66" t="s">
        <v>148</v>
      </c>
      <c r="D22" s="38">
        <v>3314600</v>
      </c>
      <c r="E22" s="52">
        <v>597920.11</v>
      </c>
      <c r="F22" s="41">
        <f t="shared" si="0"/>
        <v>2716679.89</v>
      </c>
    </row>
    <row r="23" spans="1:6" ht="22.5">
      <c r="A23" s="40" t="s">
        <v>149</v>
      </c>
      <c r="B23" s="60" t="s">
        <v>132</v>
      </c>
      <c r="C23" s="66" t="s">
        <v>150</v>
      </c>
      <c r="D23" s="38">
        <v>2373800</v>
      </c>
      <c r="E23" s="52">
        <v>486085.44</v>
      </c>
      <c r="F23" s="41">
        <f t="shared" si="0"/>
        <v>1887714.56</v>
      </c>
    </row>
    <row r="24" spans="1:6" ht="33.75">
      <c r="A24" s="40" t="s">
        <v>151</v>
      </c>
      <c r="B24" s="60" t="s">
        <v>132</v>
      </c>
      <c r="C24" s="66" t="s">
        <v>152</v>
      </c>
      <c r="D24" s="38">
        <v>223900</v>
      </c>
      <c r="E24" s="52">
        <v>100</v>
      </c>
      <c r="F24" s="41">
        <f t="shared" si="0"/>
        <v>223800</v>
      </c>
    </row>
    <row r="25" spans="1:6" ht="33.75">
      <c r="A25" s="40" t="s">
        <v>153</v>
      </c>
      <c r="B25" s="60" t="s">
        <v>132</v>
      </c>
      <c r="C25" s="66" t="s">
        <v>154</v>
      </c>
      <c r="D25" s="38">
        <v>716900</v>
      </c>
      <c r="E25" s="52">
        <v>111734.67</v>
      </c>
      <c r="F25" s="41">
        <f t="shared" si="0"/>
        <v>605165.32999999996</v>
      </c>
    </row>
    <row r="26" spans="1:6" ht="67.5">
      <c r="A26" s="82" t="s">
        <v>155</v>
      </c>
      <c r="B26" s="60" t="s">
        <v>132</v>
      </c>
      <c r="C26" s="66" t="s">
        <v>156</v>
      </c>
      <c r="D26" s="38">
        <v>625300</v>
      </c>
      <c r="E26" s="52">
        <v>175819</v>
      </c>
      <c r="F26" s="41">
        <f t="shared" si="0"/>
        <v>449481</v>
      </c>
    </row>
    <row r="27" spans="1:6" ht="22.5">
      <c r="A27" s="40" t="s">
        <v>157</v>
      </c>
      <c r="B27" s="60" t="s">
        <v>132</v>
      </c>
      <c r="C27" s="66" t="s">
        <v>158</v>
      </c>
      <c r="D27" s="38">
        <v>625300</v>
      </c>
      <c r="E27" s="52">
        <v>175819</v>
      </c>
      <c r="F27" s="41">
        <f t="shared" si="0"/>
        <v>449481</v>
      </c>
    </row>
    <row r="28" spans="1:6" ht="22.5">
      <c r="A28" s="40" t="s">
        <v>159</v>
      </c>
      <c r="B28" s="60" t="s">
        <v>132</v>
      </c>
      <c r="C28" s="66" t="s">
        <v>160</v>
      </c>
      <c r="D28" s="38">
        <v>625300</v>
      </c>
      <c r="E28" s="52">
        <v>175819</v>
      </c>
      <c r="F28" s="41">
        <f t="shared" si="0"/>
        <v>449481</v>
      </c>
    </row>
    <row r="29" spans="1:6" ht="22.5">
      <c r="A29" s="40" t="s">
        <v>161</v>
      </c>
      <c r="B29" s="60" t="s">
        <v>132</v>
      </c>
      <c r="C29" s="66" t="s">
        <v>162</v>
      </c>
      <c r="D29" s="38">
        <v>625300</v>
      </c>
      <c r="E29" s="52">
        <v>175819</v>
      </c>
      <c r="F29" s="41">
        <f t="shared" si="0"/>
        <v>449481</v>
      </c>
    </row>
    <row r="30" spans="1:6" ht="33.75">
      <c r="A30" s="40" t="s">
        <v>163</v>
      </c>
      <c r="B30" s="60" t="s">
        <v>132</v>
      </c>
      <c r="C30" s="66" t="s">
        <v>164</v>
      </c>
      <c r="D30" s="38">
        <v>3000</v>
      </c>
      <c r="E30" s="52" t="s">
        <v>52</v>
      </c>
      <c r="F30" s="41" t="str">
        <f t="shared" si="0"/>
        <v>-</v>
      </c>
    </row>
    <row r="31" spans="1:6">
      <c r="A31" s="40" t="s">
        <v>165</v>
      </c>
      <c r="B31" s="60" t="s">
        <v>132</v>
      </c>
      <c r="C31" s="66" t="s">
        <v>166</v>
      </c>
      <c r="D31" s="38">
        <v>3000</v>
      </c>
      <c r="E31" s="52" t="s">
        <v>52</v>
      </c>
      <c r="F31" s="41" t="str">
        <f t="shared" si="0"/>
        <v>-</v>
      </c>
    </row>
    <row r="32" spans="1:6">
      <c r="A32" s="40" t="s">
        <v>167</v>
      </c>
      <c r="B32" s="60" t="s">
        <v>132</v>
      </c>
      <c r="C32" s="66" t="s">
        <v>168</v>
      </c>
      <c r="D32" s="38">
        <v>3000</v>
      </c>
      <c r="E32" s="52" t="s">
        <v>52</v>
      </c>
      <c r="F32" s="41" t="str">
        <f t="shared" si="0"/>
        <v>-</v>
      </c>
    </row>
    <row r="33" spans="1:6" ht="22.5">
      <c r="A33" s="40" t="s">
        <v>169</v>
      </c>
      <c r="B33" s="60" t="s">
        <v>132</v>
      </c>
      <c r="C33" s="66" t="s">
        <v>170</v>
      </c>
      <c r="D33" s="38">
        <v>700</v>
      </c>
      <c r="E33" s="52" t="s">
        <v>52</v>
      </c>
      <c r="F33" s="41" t="str">
        <f t="shared" si="0"/>
        <v>-</v>
      </c>
    </row>
    <row r="34" spans="1:6">
      <c r="A34" s="40" t="s">
        <v>171</v>
      </c>
      <c r="B34" s="60" t="s">
        <v>132</v>
      </c>
      <c r="C34" s="66" t="s">
        <v>172</v>
      </c>
      <c r="D34" s="38">
        <v>2200</v>
      </c>
      <c r="E34" s="52" t="s">
        <v>52</v>
      </c>
      <c r="F34" s="41" t="str">
        <f t="shared" si="0"/>
        <v>-</v>
      </c>
    </row>
    <row r="35" spans="1:6">
      <c r="A35" s="40" t="s">
        <v>173</v>
      </c>
      <c r="B35" s="60" t="s">
        <v>132</v>
      </c>
      <c r="C35" s="66" t="s">
        <v>174</v>
      </c>
      <c r="D35" s="38">
        <v>100</v>
      </c>
      <c r="E35" s="52" t="s">
        <v>52</v>
      </c>
      <c r="F35" s="41" t="str">
        <f t="shared" si="0"/>
        <v>-</v>
      </c>
    </row>
    <row r="36" spans="1:6" ht="22.5">
      <c r="A36" s="40" t="s">
        <v>175</v>
      </c>
      <c r="B36" s="60" t="s">
        <v>132</v>
      </c>
      <c r="C36" s="66" t="s">
        <v>176</v>
      </c>
      <c r="D36" s="38">
        <v>200</v>
      </c>
      <c r="E36" s="52" t="s">
        <v>52</v>
      </c>
      <c r="F36" s="41" t="str">
        <f t="shared" si="0"/>
        <v>-</v>
      </c>
    </row>
    <row r="37" spans="1:6">
      <c r="A37" s="40" t="s">
        <v>177</v>
      </c>
      <c r="B37" s="60" t="s">
        <v>132</v>
      </c>
      <c r="C37" s="66" t="s">
        <v>178</v>
      </c>
      <c r="D37" s="38">
        <v>200</v>
      </c>
      <c r="E37" s="52" t="s">
        <v>52</v>
      </c>
      <c r="F37" s="41" t="str">
        <f t="shared" si="0"/>
        <v>-</v>
      </c>
    </row>
    <row r="38" spans="1:6" ht="101.25">
      <c r="A38" s="82" t="s">
        <v>179</v>
      </c>
      <c r="B38" s="60" t="s">
        <v>132</v>
      </c>
      <c r="C38" s="66" t="s">
        <v>180</v>
      </c>
      <c r="D38" s="38">
        <v>200</v>
      </c>
      <c r="E38" s="52" t="s">
        <v>52</v>
      </c>
      <c r="F38" s="41" t="str">
        <f t="shared" si="0"/>
        <v>-</v>
      </c>
    </row>
    <row r="39" spans="1:6" ht="22.5">
      <c r="A39" s="40" t="s">
        <v>157</v>
      </c>
      <c r="B39" s="60" t="s">
        <v>132</v>
      </c>
      <c r="C39" s="66" t="s">
        <v>181</v>
      </c>
      <c r="D39" s="38">
        <v>200</v>
      </c>
      <c r="E39" s="52" t="s">
        <v>52</v>
      </c>
      <c r="F39" s="41" t="str">
        <f t="shared" si="0"/>
        <v>-</v>
      </c>
    </row>
    <row r="40" spans="1:6" ht="22.5">
      <c r="A40" s="40" t="s">
        <v>159</v>
      </c>
      <c r="B40" s="60" t="s">
        <v>132</v>
      </c>
      <c r="C40" s="66" t="s">
        <v>182</v>
      </c>
      <c r="D40" s="38">
        <v>200</v>
      </c>
      <c r="E40" s="52" t="s">
        <v>52</v>
      </c>
      <c r="F40" s="41" t="str">
        <f t="shared" si="0"/>
        <v>-</v>
      </c>
    </row>
    <row r="41" spans="1:6" ht="22.5">
      <c r="A41" s="40" t="s">
        <v>161</v>
      </c>
      <c r="B41" s="60" t="s">
        <v>132</v>
      </c>
      <c r="C41" s="66" t="s">
        <v>183</v>
      </c>
      <c r="D41" s="38">
        <v>200</v>
      </c>
      <c r="E41" s="52" t="s">
        <v>52</v>
      </c>
      <c r="F41" s="41" t="str">
        <f t="shared" si="0"/>
        <v>-</v>
      </c>
    </row>
    <row r="42" spans="1:6">
      <c r="A42" s="74" t="s">
        <v>184</v>
      </c>
      <c r="B42" s="75" t="s">
        <v>132</v>
      </c>
      <c r="C42" s="76" t="s">
        <v>185</v>
      </c>
      <c r="D42" s="77">
        <v>307800</v>
      </c>
      <c r="E42" s="78">
        <v>19308.71</v>
      </c>
      <c r="F42" s="79">
        <f t="shared" si="0"/>
        <v>288491.28999999998</v>
      </c>
    </row>
    <row r="43" spans="1:6" ht="33.75">
      <c r="A43" s="40" t="s">
        <v>186</v>
      </c>
      <c r="B43" s="60" t="s">
        <v>132</v>
      </c>
      <c r="C43" s="66" t="s">
        <v>187</v>
      </c>
      <c r="D43" s="38">
        <v>7000</v>
      </c>
      <c r="E43" s="52" t="s">
        <v>52</v>
      </c>
      <c r="F43" s="41" t="str">
        <f t="shared" si="0"/>
        <v>-</v>
      </c>
    </row>
    <row r="44" spans="1:6" ht="22.5">
      <c r="A44" s="40" t="s">
        <v>188</v>
      </c>
      <c r="B44" s="60" t="s">
        <v>132</v>
      </c>
      <c r="C44" s="66" t="s">
        <v>189</v>
      </c>
      <c r="D44" s="38">
        <v>2000</v>
      </c>
      <c r="E44" s="52" t="s">
        <v>52</v>
      </c>
      <c r="F44" s="41" t="str">
        <f t="shared" si="0"/>
        <v>-</v>
      </c>
    </row>
    <row r="45" spans="1:6" ht="101.25">
      <c r="A45" s="82" t="s">
        <v>190</v>
      </c>
      <c r="B45" s="60" t="s">
        <v>132</v>
      </c>
      <c r="C45" s="66" t="s">
        <v>191</v>
      </c>
      <c r="D45" s="38">
        <v>2000</v>
      </c>
      <c r="E45" s="52" t="s">
        <v>52</v>
      </c>
      <c r="F45" s="41" t="str">
        <f t="shared" si="0"/>
        <v>-</v>
      </c>
    </row>
    <row r="46" spans="1:6" ht="22.5">
      <c r="A46" s="40" t="s">
        <v>157</v>
      </c>
      <c r="B46" s="60" t="s">
        <v>132</v>
      </c>
      <c r="C46" s="66" t="s">
        <v>192</v>
      </c>
      <c r="D46" s="38">
        <v>2000</v>
      </c>
      <c r="E46" s="52" t="s">
        <v>52</v>
      </c>
      <c r="F46" s="41" t="str">
        <f t="shared" si="0"/>
        <v>-</v>
      </c>
    </row>
    <row r="47" spans="1:6" ht="22.5">
      <c r="A47" s="40" t="s">
        <v>159</v>
      </c>
      <c r="B47" s="60" t="s">
        <v>132</v>
      </c>
      <c r="C47" s="66" t="s">
        <v>193</v>
      </c>
      <c r="D47" s="38">
        <v>2000</v>
      </c>
      <c r="E47" s="52" t="s">
        <v>52</v>
      </c>
      <c r="F47" s="41" t="str">
        <f t="shared" ref="F47:F77" si="1">IF(OR(D47="-",E47&gt;=D47),"-",D47-IF(E47="-",0,E47))</f>
        <v>-</v>
      </c>
    </row>
    <row r="48" spans="1:6" ht="22.5">
      <c r="A48" s="40" t="s">
        <v>161</v>
      </c>
      <c r="B48" s="60" t="s">
        <v>132</v>
      </c>
      <c r="C48" s="66" t="s">
        <v>194</v>
      </c>
      <c r="D48" s="38">
        <v>2000</v>
      </c>
      <c r="E48" s="52" t="s">
        <v>52</v>
      </c>
      <c r="F48" s="41" t="str">
        <f t="shared" si="1"/>
        <v>-</v>
      </c>
    </row>
    <row r="49" spans="1:6" ht="22.5">
      <c r="A49" s="40" t="s">
        <v>195</v>
      </c>
      <c r="B49" s="60" t="s">
        <v>132</v>
      </c>
      <c r="C49" s="66" t="s">
        <v>196</v>
      </c>
      <c r="D49" s="38">
        <v>5000</v>
      </c>
      <c r="E49" s="52" t="s">
        <v>52</v>
      </c>
      <c r="F49" s="41" t="str">
        <f t="shared" si="1"/>
        <v>-</v>
      </c>
    </row>
    <row r="50" spans="1:6" ht="101.25">
      <c r="A50" s="82" t="s">
        <v>197</v>
      </c>
      <c r="B50" s="60" t="s">
        <v>132</v>
      </c>
      <c r="C50" s="66" t="s">
        <v>198</v>
      </c>
      <c r="D50" s="38">
        <v>5000</v>
      </c>
      <c r="E50" s="52" t="s">
        <v>52</v>
      </c>
      <c r="F50" s="41" t="str">
        <f t="shared" si="1"/>
        <v>-</v>
      </c>
    </row>
    <row r="51" spans="1:6" ht="22.5">
      <c r="A51" s="40" t="s">
        <v>157</v>
      </c>
      <c r="B51" s="60" t="s">
        <v>132</v>
      </c>
      <c r="C51" s="66" t="s">
        <v>199</v>
      </c>
      <c r="D51" s="38">
        <v>5000</v>
      </c>
      <c r="E51" s="52" t="s">
        <v>52</v>
      </c>
      <c r="F51" s="41" t="str">
        <f t="shared" si="1"/>
        <v>-</v>
      </c>
    </row>
    <row r="52" spans="1:6" ht="22.5">
      <c r="A52" s="40" t="s">
        <v>159</v>
      </c>
      <c r="B52" s="60" t="s">
        <v>132</v>
      </c>
      <c r="C52" s="66" t="s">
        <v>200</v>
      </c>
      <c r="D52" s="38">
        <v>5000</v>
      </c>
      <c r="E52" s="52" t="s">
        <v>52</v>
      </c>
      <c r="F52" s="41" t="str">
        <f t="shared" si="1"/>
        <v>-</v>
      </c>
    </row>
    <row r="53" spans="1:6" ht="22.5">
      <c r="A53" s="40" t="s">
        <v>161</v>
      </c>
      <c r="B53" s="60" t="s">
        <v>132</v>
      </c>
      <c r="C53" s="66" t="s">
        <v>201</v>
      </c>
      <c r="D53" s="38">
        <v>5000</v>
      </c>
      <c r="E53" s="52" t="s">
        <v>52</v>
      </c>
      <c r="F53" s="41" t="str">
        <f t="shared" si="1"/>
        <v>-</v>
      </c>
    </row>
    <row r="54" spans="1:6" ht="22.5">
      <c r="A54" s="40" t="s">
        <v>139</v>
      </c>
      <c r="B54" s="60" t="s">
        <v>132</v>
      </c>
      <c r="C54" s="66" t="s">
        <v>202</v>
      </c>
      <c r="D54" s="38">
        <f>D55</f>
        <v>20000</v>
      </c>
      <c r="E54" s="52">
        <v>10008.91</v>
      </c>
      <c r="F54" s="41">
        <f t="shared" si="1"/>
        <v>9991.09</v>
      </c>
    </row>
    <row r="55" spans="1:6">
      <c r="A55" s="40" t="s">
        <v>141</v>
      </c>
      <c r="B55" s="60" t="s">
        <v>132</v>
      </c>
      <c r="C55" s="66" t="s">
        <v>203</v>
      </c>
      <c r="D55" s="38">
        <f>D56</f>
        <v>20000</v>
      </c>
      <c r="E55" s="52">
        <v>10008.91</v>
      </c>
      <c r="F55" s="41">
        <f t="shared" si="1"/>
        <v>9991.09</v>
      </c>
    </row>
    <row r="56" spans="1:6" ht="33.75">
      <c r="A56" s="40" t="s">
        <v>163</v>
      </c>
      <c r="B56" s="60" t="s">
        <v>132</v>
      </c>
      <c r="C56" s="66" t="s">
        <v>204</v>
      </c>
      <c r="D56" s="38">
        <f>D57</f>
        <v>20000</v>
      </c>
      <c r="E56" s="52">
        <v>10008.91</v>
      </c>
      <c r="F56" s="41">
        <f t="shared" si="1"/>
        <v>9991.09</v>
      </c>
    </row>
    <row r="57" spans="1:6">
      <c r="A57" s="40" t="s">
        <v>165</v>
      </c>
      <c r="B57" s="60" t="s">
        <v>132</v>
      </c>
      <c r="C57" s="66" t="s">
        <v>205</v>
      </c>
      <c r="D57" s="38">
        <f>D58</f>
        <v>20000</v>
      </c>
      <c r="E57" s="52">
        <v>10008.91</v>
      </c>
      <c r="F57" s="41">
        <f t="shared" si="1"/>
        <v>9991.09</v>
      </c>
    </row>
    <row r="58" spans="1:6">
      <c r="A58" s="40" t="s">
        <v>167</v>
      </c>
      <c r="B58" s="60" t="s">
        <v>132</v>
      </c>
      <c r="C58" s="66" t="s">
        <v>206</v>
      </c>
      <c r="D58" s="38">
        <f>D59</f>
        <v>20000</v>
      </c>
      <c r="E58" s="52">
        <v>10008.91</v>
      </c>
      <c r="F58" s="41">
        <f t="shared" si="1"/>
        <v>9991.09</v>
      </c>
    </row>
    <row r="59" spans="1:6">
      <c r="A59" s="40" t="s">
        <v>171</v>
      </c>
      <c r="B59" s="60" t="s">
        <v>132</v>
      </c>
      <c r="C59" s="66" t="s">
        <v>207</v>
      </c>
      <c r="D59" s="38">
        <v>20000</v>
      </c>
      <c r="E59" s="52">
        <v>10008.91</v>
      </c>
      <c r="F59" s="41">
        <f t="shared" si="1"/>
        <v>9991.09</v>
      </c>
    </row>
    <row r="60" spans="1:6" ht="22.5">
      <c r="A60" s="40" t="s">
        <v>175</v>
      </c>
      <c r="B60" s="60" t="s">
        <v>132</v>
      </c>
      <c r="C60" s="66" t="s">
        <v>208</v>
      </c>
      <c r="D60" s="38">
        <v>268400</v>
      </c>
      <c r="E60" s="52">
        <v>9299.7999999999993</v>
      </c>
      <c r="F60" s="41">
        <f t="shared" si="1"/>
        <v>259100.2</v>
      </c>
    </row>
    <row r="61" spans="1:6">
      <c r="A61" s="40" t="s">
        <v>177</v>
      </c>
      <c r="B61" s="60" t="s">
        <v>132</v>
      </c>
      <c r="C61" s="66" t="s">
        <v>209</v>
      </c>
      <c r="D61" s="38">
        <v>268400</v>
      </c>
      <c r="E61" s="52">
        <v>9299.7999999999993</v>
      </c>
      <c r="F61" s="41">
        <f t="shared" si="1"/>
        <v>259100.2</v>
      </c>
    </row>
    <row r="62" spans="1:6" ht="78.75">
      <c r="A62" s="82" t="s">
        <v>210</v>
      </c>
      <c r="B62" s="60" t="s">
        <v>132</v>
      </c>
      <c r="C62" s="66" t="s">
        <v>211</v>
      </c>
      <c r="D62" s="38">
        <f>D63</f>
        <v>50000</v>
      </c>
      <c r="E62" s="52">
        <v>7324.8</v>
      </c>
      <c r="F62" s="41">
        <f t="shared" si="1"/>
        <v>42675.199999999997</v>
      </c>
    </row>
    <row r="63" spans="1:6" ht="22.5">
      <c r="A63" s="40" t="s">
        <v>157</v>
      </c>
      <c r="B63" s="60" t="s">
        <v>132</v>
      </c>
      <c r="C63" s="66" t="s">
        <v>212</v>
      </c>
      <c r="D63" s="38">
        <f>D64</f>
        <v>50000</v>
      </c>
      <c r="E63" s="52">
        <v>7324.8</v>
      </c>
      <c r="F63" s="41">
        <f t="shared" si="1"/>
        <v>42675.199999999997</v>
      </c>
    </row>
    <row r="64" spans="1:6" ht="22.5">
      <c r="A64" s="40" t="s">
        <v>159</v>
      </c>
      <c r="B64" s="60" t="s">
        <v>132</v>
      </c>
      <c r="C64" s="66" t="s">
        <v>213</v>
      </c>
      <c r="D64" s="38">
        <f>D65</f>
        <v>50000</v>
      </c>
      <c r="E64" s="52">
        <v>7324.8</v>
      </c>
      <c r="F64" s="41">
        <f t="shared" si="1"/>
        <v>42675.199999999997</v>
      </c>
    </row>
    <row r="65" spans="1:6" ht="22.5">
      <c r="A65" s="40" t="s">
        <v>161</v>
      </c>
      <c r="B65" s="60" t="s">
        <v>132</v>
      </c>
      <c r="C65" s="66" t="s">
        <v>214</v>
      </c>
      <c r="D65" s="38">
        <v>50000</v>
      </c>
      <c r="E65" s="52">
        <v>7324.8</v>
      </c>
      <c r="F65" s="41">
        <f t="shared" si="1"/>
        <v>42675.199999999997</v>
      </c>
    </row>
    <row r="66" spans="1:6" ht="78.75">
      <c r="A66" s="82" t="s">
        <v>215</v>
      </c>
      <c r="B66" s="60" t="s">
        <v>132</v>
      </c>
      <c r="C66" s="66" t="s">
        <v>216</v>
      </c>
      <c r="D66" s="38">
        <v>181000</v>
      </c>
      <c r="E66" s="52" t="s">
        <v>52</v>
      </c>
      <c r="F66" s="41" t="str">
        <f t="shared" si="1"/>
        <v>-</v>
      </c>
    </row>
    <row r="67" spans="1:6" ht="22.5">
      <c r="A67" s="40" t="s">
        <v>157</v>
      </c>
      <c r="B67" s="60" t="s">
        <v>132</v>
      </c>
      <c r="C67" s="66" t="s">
        <v>217</v>
      </c>
      <c r="D67" s="38">
        <v>181000</v>
      </c>
      <c r="E67" s="52" t="s">
        <v>52</v>
      </c>
      <c r="F67" s="41" t="str">
        <f t="shared" si="1"/>
        <v>-</v>
      </c>
    </row>
    <row r="68" spans="1:6" ht="22.5">
      <c r="A68" s="40" t="s">
        <v>159</v>
      </c>
      <c r="B68" s="60" t="s">
        <v>132</v>
      </c>
      <c r="C68" s="66" t="s">
        <v>218</v>
      </c>
      <c r="D68" s="38">
        <v>181000</v>
      </c>
      <c r="E68" s="52" t="s">
        <v>52</v>
      </c>
      <c r="F68" s="41" t="str">
        <f t="shared" si="1"/>
        <v>-</v>
      </c>
    </row>
    <row r="69" spans="1:6" ht="22.5">
      <c r="A69" s="40" t="s">
        <v>161</v>
      </c>
      <c r="B69" s="60" t="s">
        <v>132</v>
      </c>
      <c r="C69" s="66" t="s">
        <v>219</v>
      </c>
      <c r="D69" s="38">
        <v>181000</v>
      </c>
      <c r="E69" s="52" t="s">
        <v>52</v>
      </c>
      <c r="F69" s="41" t="str">
        <f t="shared" si="1"/>
        <v>-</v>
      </c>
    </row>
    <row r="70" spans="1:6" ht="56.25">
      <c r="A70" s="40" t="s">
        <v>220</v>
      </c>
      <c r="B70" s="60" t="s">
        <v>132</v>
      </c>
      <c r="C70" s="66" t="s">
        <v>221</v>
      </c>
      <c r="D70" s="38">
        <v>44800</v>
      </c>
      <c r="E70" s="52" t="s">
        <v>52</v>
      </c>
      <c r="F70" s="41" t="str">
        <f t="shared" si="1"/>
        <v>-</v>
      </c>
    </row>
    <row r="71" spans="1:6" ht="22.5">
      <c r="A71" s="40" t="s">
        <v>157</v>
      </c>
      <c r="B71" s="60" t="s">
        <v>132</v>
      </c>
      <c r="C71" s="66" t="s">
        <v>222</v>
      </c>
      <c r="D71" s="38">
        <v>44800</v>
      </c>
      <c r="E71" s="52" t="s">
        <v>52</v>
      </c>
      <c r="F71" s="41" t="str">
        <f t="shared" si="1"/>
        <v>-</v>
      </c>
    </row>
    <row r="72" spans="1:6" ht="22.5">
      <c r="A72" s="40" t="s">
        <v>159</v>
      </c>
      <c r="B72" s="60" t="s">
        <v>132</v>
      </c>
      <c r="C72" s="66" t="s">
        <v>223</v>
      </c>
      <c r="D72" s="38">
        <v>44800</v>
      </c>
      <c r="E72" s="52" t="s">
        <v>52</v>
      </c>
      <c r="F72" s="41" t="str">
        <f t="shared" si="1"/>
        <v>-</v>
      </c>
    </row>
    <row r="73" spans="1:6" ht="22.5">
      <c r="A73" s="40" t="s">
        <v>161</v>
      </c>
      <c r="B73" s="60" t="s">
        <v>132</v>
      </c>
      <c r="C73" s="66" t="s">
        <v>224</v>
      </c>
      <c r="D73" s="38">
        <v>44800</v>
      </c>
      <c r="E73" s="52" t="s">
        <v>52</v>
      </c>
      <c r="F73" s="41" t="str">
        <f t="shared" si="1"/>
        <v>-</v>
      </c>
    </row>
    <row r="74" spans="1:6" ht="33.75">
      <c r="A74" s="40" t="s">
        <v>225</v>
      </c>
      <c r="B74" s="60" t="s">
        <v>132</v>
      </c>
      <c r="C74" s="66" t="s">
        <v>226</v>
      </c>
      <c r="D74" s="38">
        <v>5000</v>
      </c>
      <c r="E74" s="52">
        <v>1975</v>
      </c>
      <c r="F74" s="41">
        <f t="shared" si="1"/>
        <v>3025</v>
      </c>
    </row>
    <row r="75" spans="1:6" ht="22.5">
      <c r="A75" s="40" t="s">
        <v>157</v>
      </c>
      <c r="B75" s="60" t="s">
        <v>132</v>
      </c>
      <c r="C75" s="66" t="s">
        <v>227</v>
      </c>
      <c r="D75" s="38">
        <v>5000</v>
      </c>
      <c r="E75" s="52">
        <v>1975</v>
      </c>
      <c r="F75" s="41">
        <f t="shared" si="1"/>
        <v>3025</v>
      </c>
    </row>
    <row r="76" spans="1:6" ht="22.5">
      <c r="A76" s="40" t="s">
        <v>159</v>
      </c>
      <c r="B76" s="60" t="s">
        <v>132</v>
      </c>
      <c r="C76" s="66" t="s">
        <v>228</v>
      </c>
      <c r="D76" s="38">
        <v>5000</v>
      </c>
      <c r="E76" s="52">
        <v>1975</v>
      </c>
      <c r="F76" s="41">
        <f t="shared" si="1"/>
        <v>3025</v>
      </c>
    </row>
    <row r="77" spans="1:6" ht="22.5">
      <c r="A77" s="40" t="s">
        <v>161</v>
      </c>
      <c r="B77" s="60" t="s">
        <v>132</v>
      </c>
      <c r="C77" s="66" t="s">
        <v>229</v>
      </c>
      <c r="D77" s="38">
        <v>5000</v>
      </c>
      <c r="E77" s="52">
        <v>1975</v>
      </c>
      <c r="F77" s="41">
        <f t="shared" si="1"/>
        <v>3025</v>
      </c>
    </row>
    <row r="78" spans="1:6">
      <c r="A78" s="74" t="s">
        <v>230</v>
      </c>
      <c r="B78" s="75" t="s">
        <v>132</v>
      </c>
      <c r="C78" s="76" t="s">
        <v>231</v>
      </c>
      <c r="D78" s="77">
        <v>173300</v>
      </c>
      <c r="E78" s="78">
        <v>28316.46</v>
      </c>
      <c r="F78" s="79">
        <f t="shared" ref="F78:F109" si="2">IF(OR(D78="-",E78&gt;=D78),"-",D78-IF(E78="-",0,E78))</f>
        <v>144983.54</v>
      </c>
    </row>
    <row r="79" spans="1:6">
      <c r="A79" s="74" t="s">
        <v>232</v>
      </c>
      <c r="B79" s="75" t="s">
        <v>132</v>
      </c>
      <c r="C79" s="76" t="s">
        <v>233</v>
      </c>
      <c r="D79" s="77">
        <v>173300</v>
      </c>
      <c r="E79" s="78">
        <v>28316.46</v>
      </c>
      <c r="F79" s="79">
        <f t="shared" si="2"/>
        <v>144983.54</v>
      </c>
    </row>
    <row r="80" spans="1:6" ht="22.5">
      <c r="A80" s="40" t="s">
        <v>175</v>
      </c>
      <c r="B80" s="60" t="s">
        <v>132</v>
      </c>
      <c r="C80" s="66" t="s">
        <v>234</v>
      </c>
      <c r="D80" s="38">
        <v>173300</v>
      </c>
      <c r="E80" s="52">
        <v>28316.46</v>
      </c>
      <c r="F80" s="41">
        <f t="shared" si="2"/>
        <v>144983.54</v>
      </c>
    </row>
    <row r="81" spans="1:6">
      <c r="A81" s="40" t="s">
        <v>177</v>
      </c>
      <c r="B81" s="60" t="s">
        <v>132</v>
      </c>
      <c r="C81" s="66" t="s">
        <v>235</v>
      </c>
      <c r="D81" s="38">
        <v>173300</v>
      </c>
      <c r="E81" s="52">
        <v>28316.46</v>
      </c>
      <c r="F81" s="41">
        <f t="shared" si="2"/>
        <v>144983.54</v>
      </c>
    </row>
    <row r="82" spans="1:6" ht="67.5">
      <c r="A82" s="82" t="s">
        <v>236</v>
      </c>
      <c r="B82" s="60" t="s">
        <v>132</v>
      </c>
      <c r="C82" s="66" t="s">
        <v>237</v>
      </c>
      <c r="D82" s="38">
        <v>173300</v>
      </c>
      <c r="E82" s="52">
        <v>28316.46</v>
      </c>
      <c r="F82" s="41">
        <f t="shared" si="2"/>
        <v>144983.54</v>
      </c>
    </row>
    <row r="83" spans="1:6" ht="56.25">
      <c r="A83" s="40" t="s">
        <v>145</v>
      </c>
      <c r="B83" s="60" t="s">
        <v>132</v>
      </c>
      <c r="C83" s="66" t="s">
        <v>238</v>
      </c>
      <c r="D83" s="38">
        <v>173300</v>
      </c>
      <c r="E83" s="52">
        <v>28316.46</v>
      </c>
      <c r="F83" s="41">
        <f t="shared" si="2"/>
        <v>144983.54</v>
      </c>
    </row>
    <row r="84" spans="1:6" ht="22.5">
      <c r="A84" s="40" t="s">
        <v>147</v>
      </c>
      <c r="B84" s="60" t="s">
        <v>132</v>
      </c>
      <c r="C84" s="66" t="s">
        <v>239</v>
      </c>
      <c r="D84" s="38">
        <v>173300</v>
      </c>
      <c r="E84" s="52">
        <v>28316.46</v>
      </c>
      <c r="F84" s="41">
        <f t="shared" si="2"/>
        <v>144983.54</v>
      </c>
    </row>
    <row r="85" spans="1:6" ht="22.5">
      <c r="A85" s="40" t="s">
        <v>149</v>
      </c>
      <c r="B85" s="60" t="s">
        <v>132</v>
      </c>
      <c r="C85" s="66" t="s">
        <v>240</v>
      </c>
      <c r="D85" s="38">
        <v>135200</v>
      </c>
      <c r="E85" s="52">
        <v>23002.48</v>
      </c>
      <c r="F85" s="41">
        <f t="shared" si="2"/>
        <v>112197.52</v>
      </c>
    </row>
    <row r="86" spans="1:6" ht="33.75">
      <c r="A86" s="40" t="s">
        <v>153</v>
      </c>
      <c r="B86" s="60" t="s">
        <v>132</v>
      </c>
      <c r="C86" s="66" t="s">
        <v>241</v>
      </c>
      <c r="D86" s="38">
        <v>38100</v>
      </c>
      <c r="E86" s="52">
        <v>5313.98</v>
      </c>
      <c r="F86" s="41">
        <f t="shared" si="2"/>
        <v>32786.020000000004</v>
      </c>
    </row>
    <row r="87" spans="1:6" ht="22.5">
      <c r="A87" s="74" t="s">
        <v>242</v>
      </c>
      <c r="B87" s="75" t="s">
        <v>132</v>
      </c>
      <c r="C87" s="76" t="s">
        <v>243</v>
      </c>
      <c r="D87" s="77">
        <v>139200</v>
      </c>
      <c r="E87" s="78">
        <v>9733.6</v>
      </c>
      <c r="F87" s="79">
        <f t="shared" si="2"/>
        <v>129466.4</v>
      </c>
    </row>
    <row r="88" spans="1:6" ht="33.75">
      <c r="A88" s="74" t="s">
        <v>244</v>
      </c>
      <c r="B88" s="75" t="s">
        <v>132</v>
      </c>
      <c r="C88" s="76" t="s">
        <v>245</v>
      </c>
      <c r="D88" s="77">
        <v>139200</v>
      </c>
      <c r="E88" s="78">
        <v>9733.6</v>
      </c>
      <c r="F88" s="79">
        <f t="shared" si="2"/>
        <v>129466.4</v>
      </c>
    </row>
    <row r="89" spans="1:6" ht="45">
      <c r="A89" s="40" t="s">
        <v>246</v>
      </c>
      <c r="B89" s="60" t="s">
        <v>132</v>
      </c>
      <c r="C89" s="66" t="s">
        <v>247</v>
      </c>
      <c r="D89" s="38">
        <v>139200</v>
      </c>
      <c r="E89" s="52">
        <v>9733.6</v>
      </c>
      <c r="F89" s="41">
        <f t="shared" si="2"/>
        <v>129466.4</v>
      </c>
    </row>
    <row r="90" spans="1:6">
      <c r="A90" s="40" t="s">
        <v>248</v>
      </c>
      <c r="B90" s="60" t="s">
        <v>132</v>
      </c>
      <c r="C90" s="66" t="s">
        <v>249</v>
      </c>
      <c r="D90" s="38">
        <v>137200</v>
      </c>
      <c r="E90" s="52">
        <v>9040</v>
      </c>
      <c r="F90" s="41">
        <f t="shared" si="2"/>
        <v>128160</v>
      </c>
    </row>
    <row r="91" spans="1:6" ht="90">
      <c r="A91" s="82" t="s">
        <v>250</v>
      </c>
      <c r="B91" s="60" t="s">
        <v>132</v>
      </c>
      <c r="C91" s="66" t="s">
        <v>251</v>
      </c>
      <c r="D91" s="38">
        <v>137200</v>
      </c>
      <c r="E91" s="52">
        <v>9040</v>
      </c>
      <c r="F91" s="41">
        <f t="shared" si="2"/>
        <v>128160</v>
      </c>
    </row>
    <row r="92" spans="1:6" ht="22.5">
      <c r="A92" s="40" t="s">
        <v>157</v>
      </c>
      <c r="B92" s="60" t="s">
        <v>132</v>
      </c>
      <c r="C92" s="66" t="s">
        <v>252</v>
      </c>
      <c r="D92" s="38">
        <v>137200</v>
      </c>
      <c r="E92" s="52">
        <v>9040</v>
      </c>
      <c r="F92" s="41">
        <f t="shared" si="2"/>
        <v>128160</v>
      </c>
    </row>
    <row r="93" spans="1:6" ht="22.5">
      <c r="A93" s="40" t="s">
        <v>159</v>
      </c>
      <c r="B93" s="60" t="s">
        <v>132</v>
      </c>
      <c r="C93" s="66" t="s">
        <v>253</v>
      </c>
      <c r="D93" s="38">
        <v>137200</v>
      </c>
      <c r="E93" s="52">
        <v>9040</v>
      </c>
      <c r="F93" s="41">
        <f t="shared" si="2"/>
        <v>128160</v>
      </c>
    </row>
    <row r="94" spans="1:6" ht="22.5">
      <c r="A94" s="40" t="s">
        <v>161</v>
      </c>
      <c r="B94" s="60" t="s">
        <v>132</v>
      </c>
      <c r="C94" s="66" t="s">
        <v>254</v>
      </c>
      <c r="D94" s="38">
        <v>137200</v>
      </c>
      <c r="E94" s="52">
        <v>9040</v>
      </c>
      <c r="F94" s="41">
        <f t="shared" si="2"/>
        <v>128160</v>
      </c>
    </row>
    <row r="95" spans="1:6">
      <c r="A95" s="40" t="s">
        <v>255</v>
      </c>
      <c r="B95" s="60" t="s">
        <v>132</v>
      </c>
      <c r="C95" s="66" t="s">
        <v>256</v>
      </c>
      <c r="D95" s="38">
        <v>2000</v>
      </c>
      <c r="E95" s="52">
        <v>693.6</v>
      </c>
      <c r="F95" s="41">
        <f t="shared" si="2"/>
        <v>1306.4000000000001</v>
      </c>
    </row>
    <row r="96" spans="1:6" ht="90">
      <c r="A96" s="82" t="s">
        <v>257</v>
      </c>
      <c r="B96" s="60" t="s">
        <v>132</v>
      </c>
      <c r="C96" s="66" t="s">
        <v>258</v>
      </c>
      <c r="D96" s="38">
        <v>2000</v>
      </c>
      <c r="E96" s="52">
        <v>693.6</v>
      </c>
      <c r="F96" s="41">
        <f t="shared" si="2"/>
        <v>1306.4000000000001</v>
      </c>
    </row>
    <row r="97" spans="1:6" ht="22.5">
      <c r="A97" s="40" t="s">
        <v>157</v>
      </c>
      <c r="B97" s="60" t="s">
        <v>132</v>
      </c>
      <c r="C97" s="66" t="s">
        <v>259</v>
      </c>
      <c r="D97" s="38">
        <v>2000</v>
      </c>
      <c r="E97" s="52">
        <v>693.6</v>
      </c>
      <c r="F97" s="41">
        <f t="shared" si="2"/>
        <v>1306.4000000000001</v>
      </c>
    </row>
    <row r="98" spans="1:6" ht="22.5">
      <c r="A98" s="40" t="s">
        <v>159</v>
      </c>
      <c r="B98" s="60" t="s">
        <v>132</v>
      </c>
      <c r="C98" s="66" t="s">
        <v>260</v>
      </c>
      <c r="D98" s="38">
        <v>2000</v>
      </c>
      <c r="E98" s="52">
        <v>693.6</v>
      </c>
      <c r="F98" s="41">
        <f t="shared" si="2"/>
        <v>1306.4000000000001</v>
      </c>
    </row>
    <row r="99" spans="1:6" ht="22.5">
      <c r="A99" s="40" t="s">
        <v>161</v>
      </c>
      <c r="B99" s="60" t="s">
        <v>132</v>
      </c>
      <c r="C99" s="66" t="s">
        <v>261</v>
      </c>
      <c r="D99" s="38">
        <v>2000</v>
      </c>
      <c r="E99" s="52">
        <v>693.6</v>
      </c>
      <c r="F99" s="41">
        <f t="shared" si="2"/>
        <v>1306.4000000000001</v>
      </c>
    </row>
    <row r="100" spans="1:6">
      <c r="A100" s="74" t="s">
        <v>262</v>
      </c>
      <c r="B100" s="75" t="s">
        <v>132</v>
      </c>
      <c r="C100" s="76" t="s">
        <v>263</v>
      </c>
      <c r="D100" s="77">
        <v>1220100</v>
      </c>
      <c r="E100" s="78">
        <v>319734.65000000002</v>
      </c>
      <c r="F100" s="79">
        <f t="shared" si="2"/>
        <v>900365.35</v>
      </c>
    </row>
    <row r="101" spans="1:6">
      <c r="A101" s="74" t="s">
        <v>264</v>
      </c>
      <c r="B101" s="75" t="s">
        <v>132</v>
      </c>
      <c r="C101" s="76" t="s">
        <v>265</v>
      </c>
      <c r="D101" s="77">
        <v>30000</v>
      </c>
      <c r="E101" s="78" t="s">
        <v>52</v>
      </c>
      <c r="F101" s="79" t="str">
        <f t="shared" si="2"/>
        <v>-</v>
      </c>
    </row>
    <row r="102" spans="1:6" ht="33.75">
      <c r="A102" s="40" t="s">
        <v>266</v>
      </c>
      <c r="B102" s="60" t="s">
        <v>132</v>
      </c>
      <c r="C102" s="66" t="s">
        <v>267</v>
      </c>
      <c r="D102" s="38">
        <v>30000</v>
      </c>
      <c r="E102" s="52" t="s">
        <v>52</v>
      </c>
      <c r="F102" s="41" t="str">
        <f t="shared" si="2"/>
        <v>-</v>
      </c>
    </row>
    <row r="103" spans="1:6" ht="22.5">
      <c r="A103" s="40" t="s">
        <v>268</v>
      </c>
      <c r="B103" s="60" t="s">
        <v>132</v>
      </c>
      <c r="C103" s="66" t="s">
        <v>269</v>
      </c>
      <c r="D103" s="38">
        <v>30000</v>
      </c>
      <c r="E103" s="52" t="s">
        <v>52</v>
      </c>
      <c r="F103" s="41" t="str">
        <f t="shared" si="2"/>
        <v>-</v>
      </c>
    </row>
    <row r="104" spans="1:6" ht="67.5">
      <c r="A104" s="40" t="s">
        <v>270</v>
      </c>
      <c r="B104" s="60" t="s">
        <v>132</v>
      </c>
      <c r="C104" s="66" t="s">
        <v>271</v>
      </c>
      <c r="D104" s="38">
        <v>30000</v>
      </c>
      <c r="E104" s="52" t="s">
        <v>52</v>
      </c>
      <c r="F104" s="41" t="str">
        <f t="shared" si="2"/>
        <v>-</v>
      </c>
    </row>
    <row r="105" spans="1:6" ht="22.5">
      <c r="A105" s="40" t="s">
        <v>157</v>
      </c>
      <c r="B105" s="60" t="s">
        <v>132</v>
      </c>
      <c r="C105" s="66" t="s">
        <v>272</v>
      </c>
      <c r="D105" s="38">
        <v>30000</v>
      </c>
      <c r="E105" s="52" t="s">
        <v>52</v>
      </c>
      <c r="F105" s="41" t="str">
        <f t="shared" si="2"/>
        <v>-</v>
      </c>
    </row>
    <row r="106" spans="1:6" ht="22.5">
      <c r="A106" s="40" t="s">
        <v>159</v>
      </c>
      <c r="B106" s="60" t="s">
        <v>132</v>
      </c>
      <c r="C106" s="66" t="s">
        <v>273</v>
      </c>
      <c r="D106" s="38">
        <v>30000</v>
      </c>
      <c r="E106" s="52" t="s">
        <v>52</v>
      </c>
      <c r="F106" s="41" t="str">
        <f t="shared" si="2"/>
        <v>-</v>
      </c>
    </row>
    <row r="107" spans="1:6" ht="22.5">
      <c r="A107" s="40" t="s">
        <v>161</v>
      </c>
      <c r="B107" s="60" t="s">
        <v>132</v>
      </c>
      <c r="C107" s="66" t="s">
        <v>274</v>
      </c>
      <c r="D107" s="38">
        <v>30000</v>
      </c>
      <c r="E107" s="52" t="s">
        <v>52</v>
      </c>
      <c r="F107" s="41" t="str">
        <f t="shared" si="2"/>
        <v>-</v>
      </c>
    </row>
    <row r="108" spans="1:6">
      <c r="A108" s="74" t="s">
        <v>275</v>
      </c>
      <c r="B108" s="75" t="s">
        <v>132</v>
      </c>
      <c r="C108" s="76" t="s">
        <v>276</v>
      </c>
      <c r="D108" s="77">
        <v>1190100</v>
      </c>
      <c r="E108" s="78">
        <v>319734.65000000002</v>
      </c>
      <c r="F108" s="79">
        <f t="shared" si="2"/>
        <v>870365.35</v>
      </c>
    </row>
    <row r="109" spans="1:6" ht="22.5">
      <c r="A109" s="40" t="s">
        <v>277</v>
      </c>
      <c r="B109" s="60" t="s">
        <v>132</v>
      </c>
      <c r="C109" s="66" t="s">
        <v>278</v>
      </c>
      <c r="D109" s="38">
        <v>1190100</v>
      </c>
      <c r="E109" s="52">
        <v>319734.65000000002</v>
      </c>
      <c r="F109" s="41">
        <f t="shared" si="2"/>
        <v>870365.35</v>
      </c>
    </row>
    <row r="110" spans="1:6" ht="33.75">
      <c r="A110" s="40" t="s">
        <v>279</v>
      </c>
      <c r="B110" s="60" t="s">
        <v>132</v>
      </c>
      <c r="C110" s="66" t="s">
        <v>280</v>
      </c>
      <c r="D110" s="38">
        <v>720000</v>
      </c>
      <c r="E110" s="52">
        <v>210796.04</v>
      </c>
      <c r="F110" s="41">
        <f t="shared" ref="F110:F141" si="3">IF(OR(D110="-",E110&gt;=D110),"-",D110-IF(E110="-",0,E110))</f>
        <v>509203.95999999996</v>
      </c>
    </row>
    <row r="111" spans="1:6" ht="101.25">
      <c r="A111" s="82" t="s">
        <v>281</v>
      </c>
      <c r="B111" s="60" t="s">
        <v>132</v>
      </c>
      <c r="C111" s="66" t="s">
        <v>282</v>
      </c>
      <c r="D111" s="38">
        <v>720000</v>
      </c>
      <c r="E111" s="52">
        <v>210796.04</v>
      </c>
      <c r="F111" s="41">
        <f t="shared" si="3"/>
        <v>509203.95999999996</v>
      </c>
    </row>
    <row r="112" spans="1:6" ht="22.5">
      <c r="A112" s="40" t="s">
        <v>157</v>
      </c>
      <c r="B112" s="60" t="s">
        <v>132</v>
      </c>
      <c r="C112" s="66" t="s">
        <v>283</v>
      </c>
      <c r="D112" s="38">
        <v>720000</v>
      </c>
      <c r="E112" s="52">
        <v>210796.04</v>
      </c>
      <c r="F112" s="41">
        <f t="shared" si="3"/>
        <v>509203.95999999996</v>
      </c>
    </row>
    <row r="113" spans="1:6" ht="22.5">
      <c r="A113" s="40" t="s">
        <v>159</v>
      </c>
      <c r="B113" s="60" t="s">
        <v>132</v>
      </c>
      <c r="C113" s="66" t="s">
        <v>284</v>
      </c>
      <c r="D113" s="38">
        <v>720000</v>
      </c>
      <c r="E113" s="52">
        <v>210796.04</v>
      </c>
      <c r="F113" s="41">
        <f t="shared" si="3"/>
        <v>509203.95999999996</v>
      </c>
    </row>
    <row r="114" spans="1:6" ht="22.5">
      <c r="A114" s="40" t="s">
        <v>161</v>
      </c>
      <c r="B114" s="60" t="s">
        <v>132</v>
      </c>
      <c r="C114" s="66" t="s">
        <v>285</v>
      </c>
      <c r="D114" s="38">
        <v>720000</v>
      </c>
      <c r="E114" s="52">
        <v>210796.04</v>
      </c>
      <c r="F114" s="41">
        <f t="shared" si="3"/>
        <v>509203.95999999996</v>
      </c>
    </row>
    <row r="115" spans="1:6" ht="22.5">
      <c r="A115" s="40" t="s">
        <v>286</v>
      </c>
      <c r="B115" s="60" t="s">
        <v>132</v>
      </c>
      <c r="C115" s="66" t="s">
        <v>287</v>
      </c>
      <c r="D115" s="38">
        <v>470100</v>
      </c>
      <c r="E115" s="52">
        <v>108938.61</v>
      </c>
      <c r="F115" s="41">
        <f t="shared" si="3"/>
        <v>361161.39</v>
      </c>
    </row>
    <row r="116" spans="1:6" ht="90">
      <c r="A116" s="82" t="s">
        <v>288</v>
      </c>
      <c r="B116" s="60" t="s">
        <v>132</v>
      </c>
      <c r="C116" s="66" t="s">
        <v>289</v>
      </c>
      <c r="D116" s="38">
        <v>99100</v>
      </c>
      <c r="E116" s="52">
        <v>77242.5</v>
      </c>
      <c r="F116" s="41">
        <f t="shared" si="3"/>
        <v>21857.5</v>
      </c>
    </row>
    <row r="117" spans="1:6" ht="22.5">
      <c r="A117" s="40" t="s">
        <v>157</v>
      </c>
      <c r="B117" s="60" t="s">
        <v>132</v>
      </c>
      <c r="C117" s="66" t="s">
        <v>290</v>
      </c>
      <c r="D117" s="38">
        <v>99100</v>
      </c>
      <c r="E117" s="52">
        <v>77242.5</v>
      </c>
      <c r="F117" s="41">
        <f t="shared" si="3"/>
        <v>21857.5</v>
      </c>
    </row>
    <row r="118" spans="1:6" ht="22.5">
      <c r="A118" s="40" t="s">
        <v>159</v>
      </c>
      <c r="B118" s="60" t="s">
        <v>132</v>
      </c>
      <c r="C118" s="66" t="s">
        <v>291</v>
      </c>
      <c r="D118" s="38">
        <v>99100</v>
      </c>
      <c r="E118" s="52">
        <v>77242.5</v>
      </c>
      <c r="F118" s="41">
        <f t="shared" si="3"/>
        <v>21857.5</v>
      </c>
    </row>
    <row r="119" spans="1:6" ht="22.5">
      <c r="A119" s="40" t="s">
        <v>161</v>
      </c>
      <c r="B119" s="60" t="s">
        <v>132</v>
      </c>
      <c r="C119" s="66" t="s">
        <v>292</v>
      </c>
      <c r="D119" s="38">
        <v>99100</v>
      </c>
      <c r="E119" s="52">
        <v>77242.5</v>
      </c>
      <c r="F119" s="41">
        <f t="shared" si="3"/>
        <v>21857.5</v>
      </c>
    </row>
    <row r="120" spans="1:6" ht="112.5">
      <c r="A120" s="82" t="s">
        <v>293</v>
      </c>
      <c r="B120" s="60" t="s">
        <v>132</v>
      </c>
      <c r="C120" s="66" t="s">
        <v>294</v>
      </c>
      <c r="D120" s="38">
        <v>371000</v>
      </c>
      <c r="E120" s="52">
        <v>31696.11</v>
      </c>
      <c r="F120" s="41">
        <f t="shared" si="3"/>
        <v>339303.89</v>
      </c>
    </row>
    <row r="121" spans="1:6" ht="22.5">
      <c r="A121" s="40" t="s">
        <v>157</v>
      </c>
      <c r="B121" s="60" t="s">
        <v>132</v>
      </c>
      <c r="C121" s="66" t="s">
        <v>295</v>
      </c>
      <c r="D121" s="38">
        <v>371000</v>
      </c>
      <c r="E121" s="52">
        <v>31696.11</v>
      </c>
      <c r="F121" s="41">
        <f t="shared" si="3"/>
        <v>339303.89</v>
      </c>
    </row>
    <row r="122" spans="1:6" ht="22.5">
      <c r="A122" s="40" t="s">
        <v>159</v>
      </c>
      <c r="B122" s="60" t="s">
        <v>132</v>
      </c>
      <c r="C122" s="66" t="s">
        <v>296</v>
      </c>
      <c r="D122" s="38">
        <v>371000</v>
      </c>
      <c r="E122" s="52">
        <v>31696.11</v>
      </c>
      <c r="F122" s="41">
        <f t="shared" si="3"/>
        <v>339303.89</v>
      </c>
    </row>
    <row r="123" spans="1:6" ht="22.5">
      <c r="A123" s="40" t="s">
        <v>161</v>
      </c>
      <c r="B123" s="60" t="s">
        <v>132</v>
      </c>
      <c r="C123" s="66" t="s">
        <v>297</v>
      </c>
      <c r="D123" s="38">
        <v>371000</v>
      </c>
      <c r="E123" s="52">
        <v>31696.11</v>
      </c>
      <c r="F123" s="41">
        <f t="shared" si="3"/>
        <v>339303.89</v>
      </c>
    </row>
    <row r="124" spans="1:6">
      <c r="A124" s="74" t="s">
        <v>298</v>
      </c>
      <c r="B124" s="75" t="s">
        <v>132</v>
      </c>
      <c r="C124" s="76" t="s">
        <v>299</v>
      </c>
      <c r="D124" s="77">
        <v>3000</v>
      </c>
      <c r="E124" s="78" t="s">
        <v>52</v>
      </c>
      <c r="F124" s="79" t="str">
        <f t="shared" si="3"/>
        <v>-</v>
      </c>
    </row>
    <row r="125" spans="1:6" ht="22.5">
      <c r="A125" s="74" t="s">
        <v>300</v>
      </c>
      <c r="B125" s="75" t="s">
        <v>132</v>
      </c>
      <c r="C125" s="76" t="s">
        <v>301</v>
      </c>
      <c r="D125" s="77">
        <v>3000</v>
      </c>
      <c r="E125" s="78" t="s">
        <v>52</v>
      </c>
      <c r="F125" s="79" t="str">
        <f t="shared" si="3"/>
        <v>-</v>
      </c>
    </row>
    <row r="126" spans="1:6" ht="33.75">
      <c r="A126" s="40" t="s">
        <v>302</v>
      </c>
      <c r="B126" s="60" t="s">
        <v>132</v>
      </c>
      <c r="C126" s="66" t="s">
        <v>303</v>
      </c>
      <c r="D126" s="38">
        <v>3000</v>
      </c>
      <c r="E126" s="52" t="s">
        <v>52</v>
      </c>
      <c r="F126" s="41" t="str">
        <f t="shared" si="3"/>
        <v>-</v>
      </c>
    </row>
    <row r="127" spans="1:6" ht="33.75">
      <c r="A127" s="40" t="s">
        <v>304</v>
      </c>
      <c r="B127" s="60" t="s">
        <v>132</v>
      </c>
      <c r="C127" s="66" t="s">
        <v>305</v>
      </c>
      <c r="D127" s="38">
        <v>3000</v>
      </c>
      <c r="E127" s="52" t="s">
        <v>52</v>
      </c>
      <c r="F127" s="41" t="str">
        <f t="shared" si="3"/>
        <v>-</v>
      </c>
    </row>
    <row r="128" spans="1:6" ht="112.5">
      <c r="A128" s="82" t="s">
        <v>306</v>
      </c>
      <c r="B128" s="60" t="s">
        <v>132</v>
      </c>
      <c r="C128" s="66" t="s">
        <v>307</v>
      </c>
      <c r="D128" s="38">
        <v>3000</v>
      </c>
      <c r="E128" s="52" t="s">
        <v>52</v>
      </c>
      <c r="F128" s="41" t="str">
        <f t="shared" si="3"/>
        <v>-</v>
      </c>
    </row>
    <row r="129" spans="1:6" ht="22.5">
      <c r="A129" s="40" t="s">
        <v>157</v>
      </c>
      <c r="B129" s="60" t="s">
        <v>132</v>
      </c>
      <c r="C129" s="66" t="s">
        <v>308</v>
      </c>
      <c r="D129" s="38">
        <v>3000</v>
      </c>
      <c r="E129" s="52" t="s">
        <v>52</v>
      </c>
      <c r="F129" s="41" t="str">
        <f t="shared" si="3"/>
        <v>-</v>
      </c>
    </row>
    <row r="130" spans="1:6" ht="22.5">
      <c r="A130" s="40" t="s">
        <v>159</v>
      </c>
      <c r="B130" s="60" t="s">
        <v>132</v>
      </c>
      <c r="C130" s="66" t="s">
        <v>309</v>
      </c>
      <c r="D130" s="38">
        <v>3000</v>
      </c>
      <c r="E130" s="52" t="s">
        <v>52</v>
      </c>
      <c r="F130" s="41" t="str">
        <f t="shared" si="3"/>
        <v>-</v>
      </c>
    </row>
    <row r="131" spans="1:6" ht="22.5">
      <c r="A131" s="40" t="s">
        <v>161</v>
      </c>
      <c r="B131" s="60" t="s">
        <v>132</v>
      </c>
      <c r="C131" s="66" t="s">
        <v>310</v>
      </c>
      <c r="D131" s="38">
        <v>3000</v>
      </c>
      <c r="E131" s="52" t="s">
        <v>52</v>
      </c>
      <c r="F131" s="41" t="str">
        <f t="shared" si="3"/>
        <v>-</v>
      </c>
    </row>
    <row r="132" spans="1:6">
      <c r="A132" s="74" t="s">
        <v>311</v>
      </c>
      <c r="B132" s="75" t="s">
        <v>132</v>
      </c>
      <c r="C132" s="76" t="s">
        <v>312</v>
      </c>
      <c r="D132" s="77">
        <v>10000</v>
      </c>
      <c r="E132" s="78" t="s">
        <v>52</v>
      </c>
      <c r="F132" s="79" t="str">
        <f t="shared" si="3"/>
        <v>-</v>
      </c>
    </row>
    <row r="133" spans="1:6" ht="22.5">
      <c r="A133" s="74" t="s">
        <v>313</v>
      </c>
      <c r="B133" s="75" t="s">
        <v>132</v>
      </c>
      <c r="C133" s="76" t="s">
        <v>314</v>
      </c>
      <c r="D133" s="77">
        <v>10000</v>
      </c>
      <c r="E133" s="78" t="s">
        <v>52</v>
      </c>
      <c r="F133" s="79" t="str">
        <f t="shared" si="3"/>
        <v>-</v>
      </c>
    </row>
    <row r="134" spans="1:6" ht="22.5">
      <c r="A134" s="40" t="s">
        <v>175</v>
      </c>
      <c r="B134" s="60" t="s">
        <v>132</v>
      </c>
      <c r="C134" s="66" t="s">
        <v>315</v>
      </c>
      <c r="D134" s="38">
        <v>10000</v>
      </c>
      <c r="E134" s="52" t="s">
        <v>52</v>
      </c>
      <c r="F134" s="41" t="str">
        <f t="shared" si="3"/>
        <v>-</v>
      </c>
    </row>
    <row r="135" spans="1:6">
      <c r="A135" s="40" t="s">
        <v>177</v>
      </c>
      <c r="B135" s="60" t="s">
        <v>132</v>
      </c>
      <c r="C135" s="66" t="s">
        <v>316</v>
      </c>
      <c r="D135" s="38">
        <v>10000</v>
      </c>
      <c r="E135" s="52" t="s">
        <v>52</v>
      </c>
      <c r="F135" s="41" t="str">
        <f t="shared" si="3"/>
        <v>-</v>
      </c>
    </row>
    <row r="136" spans="1:6" ht="67.5">
      <c r="A136" s="40" t="s">
        <v>317</v>
      </c>
      <c r="B136" s="60" t="s">
        <v>132</v>
      </c>
      <c r="C136" s="66" t="s">
        <v>318</v>
      </c>
      <c r="D136" s="38">
        <v>10000</v>
      </c>
      <c r="E136" s="52" t="s">
        <v>52</v>
      </c>
      <c r="F136" s="41" t="str">
        <f t="shared" si="3"/>
        <v>-</v>
      </c>
    </row>
    <row r="137" spans="1:6" ht="22.5">
      <c r="A137" s="40" t="s">
        <v>157</v>
      </c>
      <c r="B137" s="60" t="s">
        <v>132</v>
      </c>
      <c r="C137" s="66" t="s">
        <v>319</v>
      </c>
      <c r="D137" s="38">
        <v>10000</v>
      </c>
      <c r="E137" s="52" t="s">
        <v>52</v>
      </c>
      <c r="F137" s="41" t="str">
        <f t="shared" si="3"/>
        <v>-</v>
      </c>
    </row>
    <row r="138" spans="1:6" ht="22.5">
      <c r="A138" s="40" t="s">
        <v>159</v>
      </c>
      <c r="B138" s="60" t="s">
        <v>132</v>
      </c>
      <c r="C138" s="66" t="s">
        <v>320</v>
      </c>
      <c r="D138" s="38">
        <v>10000</v>
      </c>
      <c r="E138" s="52" t="s">
        <v>52</v>
      </c>
      <c r="F138" s="41" t="str">
        <f t="shared" si="3"/>
        <v>-</v>
      </c>
    </row>
    <row r="139" spans="1:6" ht="22.5">
      <c r="A139" s="40" t="s">
        <v>161</v>
      </c>
      <c r="B139" s="60" t="s">
        <v>132</v>
      </c>
      <c r="C139" s="66" t="s">
        <v>321</v>
      </c>
      <c r="D139" s="38">
        <v>10000</v>
      </c>
      <c r="E139" s="52" t="s">
        <v>52</v>
      </c>
      <c r="F139" s="41" t="str">
        <f t="shared" si="3"/>
        <v>-</v>
      </c>
    </row>
    <row r="140" spans="1:6">
      <c r="A140" s="74" t="s">
        <v>322</v>
      </c>
      <c r="B140" s="75" t="s">
        <v>132</v>
      </c>
      <c r="C140" s="76" t="s">
        <v>323</v>
      </c>
      <c r="D140" s="77">
        <v>1819300</v>
      </c>
      <c r="E140" s="78">
        <v>384800</v>
      </c>
      <c r="F140" s="79">
        <f t="shared" si="3"/>
        <v>1434500</v>
      </c>
    </row>
    <row r="141" spans="1:6">
      <c r="A141" s="74" t="s">
        <v>324</v>
      </c>
      <c r="B141" s="75" t="s">
        <v>132</v>
      </c>
      <c r="C141" s="76" t="s">
        <v>325</v>
      </c>
      <c r="D141" s="77">
        <v>1819300</v>
      </c>
      <c r="E141" s="78">
        <v>384800</v>
      </c>
      <c r="F141" s="79">
        <f t="shared" si="3"/>
        <v>1434500</v>
      </c>
    </row>
    <row r="142" spans="1:6" ht="22.5">
      <c r="A142" s="40" t="s">
        <v>326</v>
      </c>
      <c r="B142" s="60" t="s">
        <v>132</v>
      </c>
      <c r="C142" s="66" t="s">
        <v>327</v>
      </c>
      <c r="D142" s="38">
        <v>1819300</v>
      </c>
      <c r="E142" s="52">
        <v>384800</v>
      </c>
      <c r="F142" s="41">
        <f t="shared" ref="F142:F155" si="4">IF(OR(D142="-",E142&gt;=D142),"-",D142-IF(E142="-",0,E142))</f>
        <v>1434500</v>
      </c>
    </row>
    <row r="143" spans="1:6">
      <c r="A143" s="40" t="s">
        <v>328</v>
      </c>
      <c r="B143" s="60" t="s">
        <v>132</v>
      </c>
      <c r="C143" s="66" t="s">
        <v>329</v>
      </c>
      <c r="D143" s="38">
        <v>1819300</v>
      </c>
      <c r="E143" s="52">
        <v>384800</v>
      </c>
      <c r="F143" s="41">
        <f t="shared" si="4"/>
        <v>1434500</v>
      </c>
    </row>
    <row r="144" spans="1:6" ht="78.75">
      <c r="A144" s="82" t="s">
        <v>330</v>
      </c>
      <c r="B144" s="60" t="s">
        <v>132</v>
      </c>
      <c r="C144" s="66" t="s">
        <v>331</v>
      </c>
      <c r="D144" s="38">
        <v>1819300</v>
      </c>
      <c r="E144" s="52">
        <v>384800</v>
      </c>
      <c r="F144" s="41">
        <f t="shared" si="4"/>
        <v>1434500</v>
      </c>
    </row>
    <row r="145" spans="1:6" ht="22.5">
      <c r="A145" s="40" t="s">
        <v>332</v>
      </c>
      <c r="B145" s="60" t="s">
        <v>132</v>
      </c>
      <c r="C145" s="66" t="s">
        <v>333</v>
      </c>
      <c r="D145" s="38">
        <v>1819300</v>
      </c>
      <c r="E145" s="52">
        <v>384800</v>
      </c>
      <c r="F145" s="41">
        <f t="shared" si="4"/>
        <v>1434500</v>
      </c>
    </row>
    <row r="146" spans="1:6">
      <c r="A146" s="40" t="s">
        <v>334</v>
      </c>
      <c r="B146" s="60" t="s">
        <v>132</v>
      </c>
      <c r="C146" s="66" t="s">
        <v>335</v>
      </c>
      <c r="D146" s="38">
        <v>1819300</v>
      </c>
      <c r="E146" s="52">
        <v>384800</v>
      </c>
      <c r="F146" s="41">
        <f t="shared" si="4"/>
        <v>1434500</v>
      </c>
    </row>
    <row r="147" spans="1:6" ht="45">
      <c r="A147" s="40" t="s">
        <v>336</v>
      </c>
      <c r="B147" s="60" t="s">
        <v>132</v>
      </c>
      <c r="C147" s="66" t="s">
        <v>337</v>
      </c>
      <c r="D147" s="38">
        <v>1819300</v>
      </c>
      <c r="E147" s="52">
        <v>384800</v>
      </c>
      <c r="F147" s="41">
        <f t="shared" si="4"/>
        <v>1434500</v>
      </c>
    </row>
    <row r="148" spans="1:6">
      <c r="A148" s="74" t="s">
        <v>338</v>
      </c>
      <c r="B148" s="75" t="s">
        <v>132</v>
      </c>
      <c r="C148" s="76" t="s">
        <v>339</v>
      </c>
      <c r="D148" s="77">
        <v>30000</v>
      </c>
      <c r="E148" s="78">
        <v>6262</v>
      </c>
      <c r="F148" s="79">
        <f t="shared" si="4"/>
        <v>23738</v>
      </c>
    </row>
    <row r="149" spans="1:6">
      <c r="A149" s="74" t="s">
        <v>340</v>
      </c>
      <c r="B149" s="75" t="s">
        <v>132</v>
      </c>
      <c r="C149" s="76" t="s">
        <v>341</v>
      </c>
      <c r="D149" s="77">
        <v>30000</v>
      </c>
      <c r="E149" s="78">
        <v>6262</v>
      </c>
      <c r="F149" s="79">
        <f t="shared" si="4"/>
        <v>23738</v>
      </c>
    </row>
    <row r="150" spans="1:6" ht="22.5">
      <c r="A150" s="40" t="s">
        <v>342</v>
      </c>
      <c r="B150" s="60" t="s">
        <v>132</v>
      </c>
      <c r="C150" s="66" t="s">
        <v>343</v>
      </c>
      <c r="D150" s="38">
        <v>30000</v>
      </c>
      <c r="E150" s="52">
        <v>6262</v>
      </c>
      <c r="F150" s="41">
        <f t="shared" si="4"/>
        <v>23738</v>
      </c>
    </row>
    <row r="151" spans="1:6" ht="22.5">
      <c r="A151" s="40" t="s">
        <v>344</v>
      </c>
      <c r="B151" s="60" t="s">
        <v>132</v>
      </c>
      <c r="C151" s="66" t="s">
        <v>345</v>
      </c>
      <c r="D151" s="38">
        <v>30000</v>
      </c>
      <c r="E151" s="52">
        <v>6262</v>
      </c>
      <c r="F151" s="41">
        <f t="shared" si="4"/>
        <v>23738</v>
      </c>
    </row>
    <row r="152" spans="1:6" ht="78.75">
      <c r="A152" s="82" t="s">
        <v>346</v>
      </c>
      <c r="B152" s="60" t="s">
        <v>132</v>
      </c>
      <c r="C152" s="66" t="s">
        <v>347</v>
      </c>
      <c r="D152" s="38">
        <v>30000</v>
      </c>
      <c r="E152" s="52">
        <v>6262</v>
      </c>
      <c r="F152" s="41">
        <f t="shared" si="4"/>
        <v>23738</v>
      </c>
    </row>
    <row r="153" spans="1:6" ht="22.5">
      <c r="A153" s="40" t="s">
        <v>157</v>
      </c>
      <c r="B153" s="60" t="s">
        <v>132</v>
      </c>
      <c r="C153" s="66" t="s">
        <v>348</v>
      </c>
      <c r="D153" s="38">
        <v>30000</v>
      </c>
      <c r="E153" s="52">
        <v>6262</v>
      </c>
      <c r="F153" s="41">
        <f t="shared" si="4"/>
        <v>23738</v>
      </c>
    </row>
    <row r="154" spans="1:6" ht="22.5">
      <c r="A154" s="40" t="s">
        <v>159</v>
      </c>
      <c r="B154" s="60" t="s">
        <v>132</v>
      </c>
      <c r="C154" s="66" t="s">
        <v>349</v>
      </c>
      <c r="D154" s="38">
        <v>30000</v>
      </c>
      <c r="E154" s="52">
        <v>6262</v>
      </c>
      <c r="F154" s="41">
        <f t="shared" si="4"/>
        <v>23738</v>
      </c>
    </row>
    <row r="155" spans="1:6" ht="23.25" thickBot="1">
      <c r="A155" s="40" t="s">
        <v>161</v>
      </c>
      <c r="B155" s="60" t="s">
        <v>132</v>
      </c>
      <c r="C155" s="66" t="s">
        <v>350</v>
      </c>
      <c r="D155" s="38">
        <v>30000</v>
      </c>
      <c r="E155" s="52">
        <v>6262</v>
      </c>
      <c r="F155" s="41">
        <f t="shared" si="4"/>
        <v>23738</v>
      </c>
    </row>
    <row r="156" spans="1:6" ht="9" customHeight="1" thickBot="1">
      <c r="A156" s="62"/>
      <c r="B156" s="61"/>
      <c r="C156" s="70"/>
      <c r="D156" s="73"/>
      <c r="E156" s="61"/>
      <c r="F156" s="61"/>
    </row>
    <row r="157" spans="1:6" ht="13.5" customHeight="1" thickBot="1">
      <c r="A157" s="59" t="s">
        <v>351</v>
      </c>
      <c r="B157" s="56" t="s">
        <v>352</v>
      </c>
      <c r="C157" s="71" t="s">
        <v>133</v>
      </c>
      <c r="D157" s="57">
        <v>-90100</v>
      </c>
      <c r="E157" s="57">
        <v>220635.47</v>
      </c>
      <c r="F157" s="58" t="s">
        <v>353</v>
      </c>
    </row>
  </sheetData>
  <mergeCells count="7">
    <mergeCell ref="F4:F9"/>
    <mergeCell ref="A2:D2"/>
    <mergeCell ref="A4:A11"/>
    <mergeCell ref="B4:B11"/>
    <mergeCell ref="C4:C9"/>
    <mergeCell ref="D4:D11"/>
    <mergeCell ref="E4:E9"/>
  </mergeCells>
  <conditionalFormatting sqref="E13:F13 E15:F59">
    <cfRule type="cellIs" dxfId="108" priority="144" stopIfTrue="1" operator="equal">
      <formula>0</formula>
    </cfRule>
  </conditionalFormatting>
  <conditionalFormatting sqref="E60:F60">
    <cfRule type="cellIs" dxfId="107" priority="97" stopIfTrue="1" operator="equal">
      <formula>0</formula>
    </cfRule>
  </conditionalFormatting>
  <conditionalFormatting sqref="E61:F61">
    <cfRule type="cellIs" dxfId="106" priority="96" stopIfTrue="1" operator="equal">
      <formula>0</formula>
    </cfRule>
  </conditionalFormatting>
  <conditionalFormatting sqref="E62:F62">
    <cfRule type="cellIs" dxfId="105" priority="95" stopIfTrue="1" operator="equal">
      <formula>0</formula>
    </cfRule>
  </conditionalFormatting>
  <conditionalFormatting sqref="E63:F63">
    <cfRule type="cellIs" dxfId="104" priority="94" stopIfTrue="1" operator="equal">
      <formula>0</formula>
    </cfRule>
  </conditionalFormatting>
  <conditionalFormatting sqref="E64:F64">
    <cfRule type="cellIs" dxfId="103" priority="93" stopIfTrue="1" operator="equal">
      <formula>0</formula>
    </cfRule>
  </conditionalFormatting>
  <conditionalFormatting sqref="E65:F65">
    <cfRule type="cellIs" dxfId="102" priority="92" stopIfTrue="1" operator="equal">
      <formula>0</formula>
    </cfRule>
  </conditionalFormatting>
  <conditionalFormatting sqref="E66:F66">
    <cfRule type="cellIs" dxfId="101" priority="91" stopIfTrue="1" operator="equal">
      <formula>0</formula>
    </cfRule>
  </conditionalFormatting>
  <conditionalFormatting sqref="E67:F67">
    <cfRule type="cellIs" dxfId="100" priority="90" stopIfTrue="1" operator="equal">
      <formula>0</formula>
    </cfRule>
  </conditionalFormatting>
  <conditionalFormatting sqref="E68:F68">
    <cfRule type="cellIs" dxfId="99" priority="89" stopIfTrue="1" operator="equal">
      <formula>0</formula>
    </cfRule>
  </conditionalFormatting>
  <conditionalFormatting sqref="E69:F69">
    <cfRule type="cellIs" dxfId="98" priority="88" stopIfTrue="1" operator="equal">
      <formula>0</formula>
    </cfRule>
  </conditionalFormatting>
  <conditionalFormatting sqref="E70:F70">
    <cfRule type="cellIs" dxfId="97" priority="87" stopIfTrue="1" operator="equal">
      <formula>0</formula>
    </cfRule>
  </conditionalFormatting>
  <conditionalFormatting sqref="E71:F71">
    <cfRule type="cellIs" dxfId="96" priority="86" stopIfTrue="1" operator="equal">
      <formula>0</formula>
    </cfRule>
  </conditionalFormatting>
  <conditionalFormatting sqref="E72:F72">
    <cfRule type="cellIs" dxfId="95" priority="85" stopIfTrue="1" operator="equal">
      <formula>0</formula>
    </cfRule>
  </conditionalFormatting>
  <conditionalFormatting sqref="E73:F73">
    <cfRule type="cellIs" dxfId="94" priority="84" stopIfTrue="1" operator="equal">
      <formula>0</formula>
    </cfRule>
  </conditionalFormatting>
  <conditionalFormatting sqref="E74:F74">
    <cfRule type="cellIs" dxfId="93" priority="83" stopIfTrue="1" operator="equal">
      <formula>0</formula>
    </cfRule>
  </conditionalFormatting>
  <conditionalFormatting sqref="E75:F75">
    <cfRule type="cellIs" dxfId="92" priority="82" stopIfTrue="1" operator="equal">
      <formula>0</formula>
    </cfRule>
  </conditionalFormatting>
  <conditionalFormatting sqref="E76:F76">
    <cfRule type="cellIs" dxfId="91" priority="81" stopIfTrue="1" operator="equal">
      <formula>0</formula>
    </cfRule>
  </conditionalFormatting>
  <conditionalFormatting sqref="E77:F77">
    <cfRule type="cellIs" dxfId="90" priority="80" stopIfTrue="1" operator="equal">
      <formula>0</formula>
    </cfRule>
  </conditionalFormatting>
  <conditionalFormatting sqref="E78:F78">
    <cfRule type="cellIs" dxfId="89" priority="79" stopIfTrue="1" operator="equal">
      <formula>0</formula>
    </cfRule>
  </conditionalFormatting>
  <conditionalFormatting sqref="E79:F79">
    <cfRule type="cellIs" dxfId="88" priority="78" stopIfTrue="1" operator="equal">
      <formula>0</formula>
    </cfRule>
  </conditionalFormatting>
  <conditionalFormatting sqref="E80:F80">
    <cfRule type="cellIs" dxfId="87" priority="77" stopIfTrue="1" operator="equal">
      <formula>0</formula>
    </cfRule>
  </conditionalFormatting>
  <conditionalFormatting sqref="E81:F81">
    <cfRule type="cellIs" dxfId="86" priority="76" stopIfTrue="1" operator="equal">
      <formula>0</formula>
    </cfRule>
  </conditionalFormatting>
  <conditionalFormatting sqref="E82:F82">
    <cfRule type="cellIs" dxfId="85" priority="75" stopIfTrue="1" operator="equal">
      <formula>0</formula>
    </cfRule>
  </conditionalFormatting>
  <conditionalFormatting sqref="E83:F83">
    <cfRule type="cellIs" dxfId="84" priority="74" stopIfTrue="1" operator="equal">
      <formula>0</formula>
    </cfRule>
  </conditionalFormatting>
  <conditionalFormatting sqref="E84:F84">
    <cfRule type="cellIs" dxfId="83" priority="73" stopIfTrue="1" operator="equal">
      <formula>0</formula>
    </cfRule>
  </conditionalFormatting>
  <conditionalFormatting sqref="E85:F85">
    <cfRule type="cellIs" dxfId="82" priority="72" stopIfTrue="1" operator="equal">
      <formula>0</formula>
    </cfRule>
  </conditionalFormatting>
  <conditionalFormatting sqref="E86:F86">
    <cfRule type="cellIs" dxfId="81" priority="71" stopIfTrue="1" operator="equal">
      <formula>0</formula>
    </cfRule>
  </conditionalFormatting>
  <conditionalFormatting sqref="E87:F87">
    <cfRule type="cellIs" dxfId="80" priority="70" stopIfTrue="1" operator="equal">
      <formula>0</formula>
    </cfRule>
  </conditionalFormatting>
  <conditionalFormatting sqref="E88:F88">
    <cfRule type="cellIs" dxfId="79" priority="69" stopIfTrue="1" operator="equal">
      <formula>0</formula>
    </cfRule>
  </conditionalFormatting>
  <conditionalFormatting sqref="E89:F89">
    <cfRule type="cellIs" dxfId="78" priority="68" stopIfTrue="1" operator="equal">
      <formula>0</formula>
    </cfRule>
  </conditionalFormatting>
  <conditionalFormatting sqref="E90:F90">
    <cfRule type="cellIs" dxfId="77" priority="67" stopIfTrue="1" operator="equal">
      <formula>0</formula>
    </cfRule>
  </conditionalFormatting>
  <conditionalFormatting sqref="E91:F91">
    <cfRule type="cellIs" dxfId="76" priority="66" stopIfTrue="1" operator="equal">
      <formula>0</formula>
    </cfRule>
  </conditionalFormatting>
  <conditionalFormatting sqref="E92:F92">
    <cfRule type="cellIs" dxfId="75" priority="65" stopIfTrue="1" operator="equal">
      <formula>0</formula>
    </cfRule>
  </conditionalFormatting>
  <conditionalFormatting sqref="E93:F93">
    <cfRule type="cellIs" dxfId="74" priority="64" stopIfTrue="1" operator="equal">
      <formula>0</formula>
    </cfRule>
  </conditionalFormatting>
  <conditionalFormatting sqref="E94:F94">
    <cfRule type="cellIs" dxfId="73" priority="63" stopIfTrue="1" operator="equal">
      <formula>0</formula>
    </cfRule>
  </conditionalFormatting>
  <conditionalFormatting sqref="E95:F95">
    <cfRule type="cellIs" dxfId="72" priority="62" stopIfTrue="1" operator="equal">
      <formula>0</formula>
    </cfRule>
  </conditionalFormatting>
  <conditionalFormatting sqref="E96:F96">
    <cfRule type="cellIs" dxfId="71" priority="61" stopIfTrue="1" operator="equal">
      <formula>0</formula>
    </cfRule>
  </conditionalFormatting>
  <conditionalFormatting sqref="E97:F97">
    <cfRule type="cellIs" dxfId="70" priority="60" stopIfTrue="1" operator="equal">
      <formula>0</formula>
    </cfRule>
  </conditionalFormatting>
  <conditionalFormatting sqref="E98:F98">
    <cfRule type="cellIs" dxfId="69" priority="59" stopIfTrue="1" operator="equal">
      <formula>0</formula>
    </cfRule>
  </conditionalFormatting>
  <conditionalFormatting sqref="E99:F99">
    <cfRule type="cellIs" dxfId="68" priority="58" stopIfTrue="1" operator="equal">
      <formula>0</formula>
    </cfRule>
  </conditionalFormatting>
  <conditionalFormatting sqref="E100:F100">
    <cfRule type="cellIs" dxfId="67" priority="57" stopIfTrue="1" operator="equal">
      <formula>0</formula>
    </cfRule>
  </conditionalFormatting>
  <conditionalFormatting sqref="E101:F101">
    <cfRule type="cellIs" dxfId="66" priority="56" stopIfTrue="1" operator="equal">
      <formula>0</formula>
    </cfRule>
  </conditionalFormatting>
  <conditionalFormatting sqref="E102:F102">
    <cfRule type="cellIs" dxfId="65" priority="55" stopIfTrue="1" operator="equal">
      <formula>0</formula>
    </cfRule>
  </conditionalFormatting>
  <conditionalFormatting sqref="E103:F103">
    <cfRule type="cellIs" dxfId="64" priority="54" stopIfTrue="1" operator="equal">
      <formula>0</formula>
    </cfRule>
  </conditionalFormatting>
  <conditionalFormatting sqref="E104:F104">
    <cfRule type="cellIs" dxfId="63" priority="53" stopIfTrue="1" operator="equal">
      <formula>0</formula>
    </cfRule>
  </conditionalFormatting>
  <conditionalFormatting sqref="E105:F105">
    <cfRule type="cellIs" dxfId="62" priority="52" stopIfTrue="1" operator="equal">
      <formula>0</formula>
    </cfRule>
  </conditionalFormatting>
  <conditionalFormatting sqref="E106:F106">
    <cfRule type="cellIs" dxfId="61" priority="51" stopIfTrue="1" operator="equal">
      <formula>0</formula>
    </cfRule>
  </conditionalFormatting>
  <conditionalFormatting sqref="E107:F107">
    <cfRule type="cellIs" dxfId="60" priority="50" stopIfTrue="1" operator="equal">
      <formula>0</formula>
    </cfRule>
  </conditionalFormatting>
  <conditionalFormatting sqref="E108:F108">
    <cfRule type="cellIs" dxfId="59" priority="49" stopIfTrue="1" operator="equal">
      <formula>0</formula>
    </cfRule>
  </conditionalFormatting>
  <conditionalFormatting sqref="E109:F109">
    <cfRule type="cellIs" dxfId="58" priority="48" stopIfTrue="1" operator="equal">
      <formula>0</formula>
    </cfRule>
  </conditionalFormatting>
  <conditionalFormatting sqref="E110:F110">
    <cfRule type="cellIs" dxfId="57" priority="47" stopIfTrue="1" operator="equal">
      <formula>0</formula>
    </cfRule>
  </conditionalFormatting>
  <conditionalFormatting sqref="E111:F111">
    <cfRule type="cellIs" dxfId="56" priority="46" stopIfTrue="1" operator="equal">
      <formula>0</formula>
    </cfRule>
  </conditionalFormatting>
  <conditionalFormatting sqref="E112:F112">
    <cfRule type="cellIs" dxfId="55" priority="45" stopIfTrue="1" operator="equal">
      <formula>0</formula>
    </cfRule>
  </conditionalFormatting>
  <conditionalFormatting sqref="E113:F113">
    <cfRule type="cellIs" dxfId="54" priority="44" stopIfTrue="1" operator="equal">
      <formula>0</formula>
    </cfRule>
  </conditionalFormatting>
  <conditionalFormatting sqref="E114:F114">
    <cfRule type="cellIs" dxfId="53" priority="43" stopIfTrue="1" operator="equal">
      <formula>0</formula>
    </cfRule>
  </conditionalFormatting>
  <conditionalFormatting sqref="E115:F115">
    <cfRule type="cellIs" dxfId="52" priority="42" stopIfTrue="1" operator="equal">
      <formula>0</formula>
    </cfRule>
  </conditionalFormatting>
  <conditionalFormatting sqref="E116:F116">
    <cfRule type="cellIs" dxfId="51" priority="41" stopIfTrue="1" operator="equal">
      <formula>0</formula>
    </cfRule>
  </conditionalFormatting>
  <conditionalFormatting sqref="E117:F117">
    <cfRule type="cellIs" dxfId="50" priority="40" stopIfTrue="1" operator="equal">
      <formula>0</formula>
    </cfRule>
  </conditionalFormatting>
  <conditionalFormatting sqref="E118:F118">
    <cfRule type="cellIs" dxfId="49" priority="39" stopIfTrue="1" operator="equal">
      <formula>0</formula>
    </cfRule>
  </conditionalFormatting>
  <conditionalFormatting sqref="E119:F119">
    <cfRule type="cellIs" dxfId="48" priority="38" stopIfTrue="1" operator="equal">
      <formula>0</formula>
    </cfRule>
  </conditionalFormatting>
  <conditionalFormatting sqref="E120:F120">
    <cfRule type="cellIs" dxfId="47" priority="37" stopIfTrue="1" operator="equal">
      <formula>0</formula>
    </cfRule>
  </conditionalFormatting>
  <conditionalFormatting sqref="E121:F121">
    <cfRule type="cellIs" dxfId="46" priority="36" stopIfTrue="1" operator="equal">
      <formula>0</formula>
    </cfRule>
  </conditionalFormatting>
  <conditionalFormatting sqref="E122:F122">
    <cfRule type="cellIs" dxfId="45" priority="35" stopIfTrue="1" operator="equal">
      <formula>0</formula>
    </cfRule>
  </conditionalFormatting>
  <conditionalFormatting sqref="E123:F123">
    <cfRule type="cellIs" dxfId="44" priority="34" stopIfTrue="1" operator="equal">
      <formula>0</formula>
    </cfRule>
  </conditionalFormatting>
  <conditionalFormatting sqref="E124:F124">
    <cfRule type="cellIs" dxfId="43" priority="33" stopIfTrue="1" operator="equal">
      <formula>0</formula>
    </cfRule>
  </conditionalFormatting>
  <conditionalFormatting sqref="E125:F125">
    <cfRule type="cellIs" dxfId="42" priority="32" stopIfTrue="1" operator="equal">
      <formula>0</formula>
    </cfRule>
  </conditionalFormatting>
  <conditionalFormatting sqref="E126:F126">
    <cfRule type="cellIs" dxfId="41" priority="31" stopIfTrue="1" operator="equal">
      <formula>0</formula>
    </cfRule>
  </conditionalFormatting>
  <conditionalFormatting sqref="E127:F127">
    <cfRule type="cellIs" dxfId="40" priority="30" stopIfTrue="1" operator="equal">
      <formula>0</formula>
    </cfRule>
  </conditionalFormatting>
  <conditionalFormatting sqref="E128:F128">
    <cfRule type="cellIs" dxfId="39" priority="29" stopIfTrue="1" operator="equal">
      <formula>0</formula>
    </cfRule>
  </conditionalFormatting>
  <conditionalFormatting sqref="E129:F129">
    <cfRule type="cellIs" dxfId="38" priority="28" stopIfTrue="1" operator="equal">
      <formula>0</formula>
    </cfRule>
  </conditionalFormatting>
  <conditionalFormatting sqref="E130:F130">
    <cfRule type="cellIs" dxfId="37" priority="27" stopIfTrue="1" operator="equal">
      <formula>0</formula>
    </cfRule>
  </conditionalFormatting>
  <conditionalFormatting sqref="E131:F131">
    <cfRule type="cellIs" dxfId="36" priority="26" stopIfTrue="1" operator="equal">
      <formula>0</formula>
    </cfRule>
  </conditionalFormatting>
  <conditionalFormatting sqref="E132:F132">
    <cfRule type="cellIs" dxfId="35" priority="25" stopIfTrue="1" operator="equal">
      <formula>0</formula>
    </cfRule>
  </conditionalFormatting>
  <conditionalFormatting sqref="E133:F133">
    <cfRule type="cellIs" dxfId="34" priority="24" stopIfTrue="1" operator="equal">
      <formula>0</formula>
    </cfRule>
  </conditionalFormatting>
  <conditionalFormatting sqref="E134:F134">
    <cfRule type="cellIs" dxfId="33" priority="23" stopIfTrue="1" operator="equal">
      <formula>0</formula>
    </cfRule>
  </conditionalFormatting>
  <conditionalFormatting sqref="E135:F135">
    <cfRule type="cellIs" dxfId="32" priority="22" stopIfTrue="1" operator="equal">
      <formula>0</formula>
    </cfRule>
  </conditionalFormatting>
  <conditionalFormatting sqref="E136:F136">
    <cfRule type="cellIs" dxfId="31" priority="21" stopIfTrue="1" operator="equal">
      <formula>0</formula>
    </cfRule>
  </conditionalFormatting>
  <conditionalFormatting sqref="E137:F137">
    <cfRule type="cellIs" dxfId="30" priority="20" stopIfTrue="1" operator="equal">
      <formula>0</formula>
    </cfRule>
  </conditionalFormatting>
  <conditionalFormatting sqref="E138:F138">
    <cfRule type="cellIs" dxfId="29" priority="19" stopIfTrue="1" operator="equal">
      <formula>0</formula>
    </cfRule>
  </conditionalFormatting>
  <conditionalFormatting sqref="E139:F139">
    <cfRule type="cellIs" dxfId="28" priority="18" stopIfTrue="1" operator="equal">
      <formula>0</formula>
    </cfRule>
  </conditionalFormatting>
  <conditionalFormatting sqref="E140:F140">
    <cfRule type="cellIs" dxfId="27" priority="17" stopIfTrue="1" operator="equal">
      <formula>0</formula>
    </cfRule>
  </conditionalFormatting>
  <conditionalFormatting sqref="E141:F141">
    <cfRule type="cellIs" dxfId="26" priority="16" stopIfTrue="1" operator="equal">
      <formula>0</formula>
    </cfRule>
  </conditionalFormatting>
  <conditionalFormatting sqref="E142:F142">
    <cfRule type="cellIs" dxfId="25" priority="15" stopIfTrue="1" operator="equal">
      <formula>0</formula>
    </cfRule>
  </conditionalFormatting>
  <conditionalFormatting sqref="E143:F143">
    <cfRule type="cellIs" dxfId="24" priority="14" stopIfTrue="1" operator="equal">
      <formula>0</formula>
    </cfRule>
  </conditionalFormatting>
  <conditionalFormatting sqref="E144:F144">
    <cfRule type="cellIs" dxfId="23" priority="13" stopIfTrue="1" operator="equal">
      <formula>0</formula>
    </cfRule>
  </conditionalFormatting>
  <conditionalFormatting sqref="E145:F145">
    <cfRule type="cellIs" dxfId="22" priority="12" stopIfTrue="1" operator="equal">
      <formula>0</formula>
    </cfRule>
  </conditionalFormatting>
  <conditionalFormatting sqref="E146:F146">
    <cfRule type="cellIs" dxfId="21" priority="11" stopIfTrue="1" operator="equal">
      <formula>0</formula>
    </cfRule>
  </conditionalFormatting>
  <conditionalFormatting sqref="E147:F147">
    <cfRule type="cellIs" dxfId="20" priority="10" stopIfTrue="1" operator="equal">
      <formula>0</formula>
    </cfRule>
  </conditionalFormatting>
  <conditionalFormatting sqref="E148:F148">
    <cfRule type="cellIs" dxfId="19" priority="9" stopIfTrue="1" operator="equal">
      <formula>0</formula>
    </cfRule>
  </conditionalFormatting>
  <conditionalFormatting sqref="E149:F149">
    <cfRule type="cellIs" dxfId="18" priority="8" stopIfTrue="1" operator="equal">
      <formula>0</formula>
    </cfRule>
  </conditionalFormatting>
  <conditionalFormatting sqref="E150:F150">
    <cfRule type="cellIs" dxfId="17" priority="7" stopIfTrue="1" operator="equal">
      <formula>0</formula>
    </cfRule>
  </conditionalFormatting>
  <conditionalFormatting sqref="E151:F151">
    <cfRule type="cellIs" dxfId="16" priority="6" stopIfTrue="1" operator="equal">
      <formula>0</formula>
    </cfRule>
  </conditionalFormatting>
  <conditionalFormatting sqref="E152:F152">
    <cfRule type="cellIs" dxfId="15" priority="5" stopIfTrue="1" operator="equal">
      <formula>0</formula>
    </cfRule>
  </conditionalFormatting>
  <conditionalFormatting sqref="E153:F153">
    <cfRule type="cellIs" dxfId="14" priority="4" stopIfTrue="1" operator="equal">
      <formula>0</formula>
    </cfRule>
  </conditionalFormatting>
  <conditionalFormatting sqref="E154:F154">
    <cfRule type="cellIs" dxfId="13" priority="3" stopIfTrue="1" operator="equal">
      <formula>0</formula>
    </cfRule>
  </conditionalFormatting>
  <conditionalFormatting sqref="E155:F155">
    <cfRule type="cellIs" dxfId="12" priority="2" stopIfTrue="1" operator="equal">
      <formula>0</formula>
    </cfRule>
  </conditionalFormatting>
  <conditionalFormatting sqref="E157:F157">
    <cfRule type="cellIs" dxfId="11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2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6">
    <pageSetUpPr fitToPage="1"/>
  </sheetPr>
  <dimension ref="A1:F30"/>
  <sheetViews>
    <sheetView showGridLines="0" tabSelected="1" view="pageBreakPreview" topLeftCell="A7" zoomScale="60" zoomScaleNormal="100" workbookViewId="0">
      <selection activeCell="E18" sqref="E18"/>
    </sheetView>
  </sheetViews>
  <sheetFormatPr defaultRowHeight="15"/>
  <cols>
    <col min="1" max="1" width="23.5703125" style="87" customWidth="1"/>
    <col min="2" max="2" width="9.140625" style="87"/>
    <col min="3" max="3" width="40.28515625" style="87" customWidth="1"/>
    <col min="4" max="4" width="20.28515625" style="87" customWidth="1"/>
    <col min="5" max="5" width="19.85546875" style="87" customWidth="1"/>
    <col min="6" max="6" width="17.5703125" style="87" customWidth="1"/>
    <col min="7" max="16384" width="9.140625" style="87"/>
  </cols>
  <sheetData>
    <row r="1" spans="1:6">
      <c r="A1" s="83"/>
      <c r="B1" s="84"/>
      <c r="C1" s="85"/>
      <c r="D1" s="86"/>
      <c r="E1" s="86" t="s">
        <v>364</v>
      </c>
      <c r="F1" s="85"/>
    </row>
    <row r="2" spans="1:6">
      <c r="A2" s="88"/>
      <c r="B2" s="89"/>
      <c r="C2" s="90"/>
      <c r="D2" s="91"/>
      <c r="E2" s="91"/>
      <c r="F2" s="91"/>
    </row>
    <row r="3" spans="1:6" ht="15.75">
      <c r="A3" s="92" t="s">
        <v>365</v>
      </c>
      <c r="B3" s="93"/>
      <c r="C3" s="93"/>
      <c r="D3" s="94"/>
      <c r="E3" s="94"/>
      <c r="F3" s="86"/>
    </row>
    <row r="4" spans="1:6">
      <c r="A4" s="95"/>
      <c r="B4" s="96"/>
      <c r="C4" s="97"/>
      <c r="D4" s="98"/>
      <c r="E4" s="98"/>
      <c r="F4" s="99"/>
    </row>
    <row r="5" spans="1:6">
      <c r="A5" s="100"/>
      <c r="B5" s="101" t="s">
        <v>366</v>
      </c>
      <c r="C5" s="102" t="s">
        <v>367</v>
      </c>
      <c r="D5" s="103" t="s">
        <v>368</v>
      </c>
      <c r="E5" s="104"/>
      <c r="F5" s="104" t="s">
        <v>369</v>
      </c>
    </row>
    <row r="6" spans="1:6">
      <c r="A6" s="101" t="s">
        <v>4</v>
      </c>
      <c r="B6" s="101" t="s">
        <v>370</v>
      </c>
      <c r="C6" s="102" t="s">
        <v>371</v>
      </c>
      <c r="D6" s="103" t="s">
        <v>372</v>
      </c>
      <c r="E6" s="103" t="s">
        <v>12</v>
      </c>
      <c r="F6" s="103" t="s">
        <v>373</v>
      </c>
    </row>
    <row r="7" spans="1:6">
      <c r="A7" s="100"/>
      <c r="B7" s="101" t="s">
        <v>374</v>
      </c>
      <c r="C7" s="105" t="s">
        <v>375</v>
      </c>
      <c r="D7" s="103" t="s">
        <v>373</v>
      </c>
      <c r="E7" s="102"/>
      <c r="F7" s="102"/>
    </row>
    <row r="8" spans="1:6">
      <c r="A8" s="101"/>
      <c r="B8" s="101"/>
      <c r="C8" s="102" t="s">
        <v>376</v>
      </c>
      <c r="D8" s="103"/>
      <c r="E8" s="103"/>
      <c r="F8" s="103"/>
    </row>
    <row r="9" spans="1:6">
      <c r="A9" s="101"/>
      <c r="B9" s="101"/>
      <c r="C9" s="105" t="s">
        <v>377</v>
      </c>
      <c r="D9" s="103"/>
      <c r="E9" s="103"/>
      <c r="F9" s="103"/>
    </row>
    <row r="10" spans="1:6" ht="15.75" thickBot="1">
      <c r="A10" s="106">
        <v>1</v>
      </c>
      <c r="B10" s="107">
        <v>2</v>
      </c>
      <c r="C10" s="107">
        <v>3</v>
      </c>
      <c r="D10" s="108" t="s">
        <v>1</v>
      </c>
      <c r="E10" s="108" t="s">
        <v>2</v>
      </c>
      <c r="F10" s="109" t="s">
        <v>13</v>
      </c>
    </row>
    <row r="11" spans="1:6" ht="60">
      <c r="A11" s="110" t="s">
        <v>378</v>
      </c>
      <c r="B11" s="111" t="s">
        <v>354</v>
      </c>
      <c r="C11" s="111" t="s">
        <v>379</v>
      </c>
      <c r="D11" s="112">
        <f t="shared" ref="D11:F12" si="0">D12</f>
        <v>90100</v>
      </c>
      <c r="E11" s="113">
        <f t="shared" si="0"/>
        <v>-220635.46999999997</v>
      </c>
      <c r="F11" s="114">
        <f t="shared" si="0"/>
        <v>310735.46999999997</v>
      </c>
    </row>
    <row r="12" spans="1:6" ht="30">
      <c r="A12" s="110" t="s">
        <v>355</v>
      </c>
      <c r="B12" s="111" t="s">
        <v>356</v>
      </c>
      <c r="C12" s="111" t="s">
        <v>380</v>
      </c>
      <c r="D12" s="115">
        <f t="shared" si="0"/>
        <v>90100</v>
      </c>
      <c r="E12" s="116">
        <f t="shared" si="0"/>
        <v>-220635.46999999997</v>
      </c>
      <c r="F12" s="114">
        <f>F13</f>
        <v>310735.46999999997</v>
      </c>
    </row>
    <row r="13" spans="1:6" ht="60">
      <c r="A13" s="110" t="s">
        <v>381</v>
      </c>
      <c r="B13" s="111" t="s">
        <v>356</v>
      </c>
      <c r="C13" s="117" t="s">
        <v>382</v>
      </c>
      <c r="D13" s="115">
        <f>D17+D21</f>
        <v>90100</v>
      </c>
      <c r="E13" s="116">
        <f>E14+E18</f>
        <v>-220635.46999999997</v>
      </c>
      <c r="F13" s="114">
        <f>D13-E13</f>
        <v>310735.46999999997</v>
      </c>
    </row>
    <row r="14" spans="1:6" ht="45">
      <c r="A14" s="110" t="s">
        <v>383</v>
      </c>
      <c r="B14" s="111" t="s">
        <v>357</v>
      </c>
      <c r="C14" s="117" t="s">
        <v>384</v>
      </c>
      <c r="D14" s="116">
        <f t="shared" ref="D14:E16" si="1">D15</f>
        <v>-7555700</v>
      </c>
      <c r="E14" s="116">
        <f t="shared" si="1"/>
        <v>-1768274.9</v>
      </c>
      <c r="F14" s="114" t="s">
        <v>385</v>
      </c>
    </row>
    <row r="15" spans="1:6" ht="45">
      <c r="A15" s="110" t="s">
        <v>386</v>
      </c>
      <c r="B15" s="111" t="s">
        <v>357</v>
      </c>
      <c r="C15" s="117" t="s">
        <v>387</v>
      </c>
      <c r="D15" s="116">
        <f t="shared" si="1"/>
        <v>-7555700</v>
      </c>
      <c r="E15" s="116">
        <f t="shared" si="1"/>
        <v>-1768274.9</v>
      </c>
      <c r="F15" s="114" t="s">
        <v>385</v>
      </c>
    </row>
    <row r="16" spans="1:6" ht="45.75" thickBot="1">
      <c r="A16" s="110" t="s">
        <v>388</v>
      </c>
      <c r="B16" s="111" t="s">
        <v>357</v>
      </c>
      <c r="C16" s="117" t="s">
        <v>389</v>
      </c>
      <c r="D16" s="116">
        <f t="shared" si="1"/>
        <v>-7555700</v>
      </c>
      <c r="E16" s="116">
        <f t="shared" si="1"/>
        <v>-1768274.9</v>
      </c>
      <c r="F16" s="114" t="s">
        <v>385</v>
      </c>
    </row>
    <row r="17" spans="1:6" ht="60">
      <c r="A17" s="110" t="s">
        <v>390</v>
      </c>
      <c r="B17" s="111" t="s">
        <v>357</v>
      </c>
      <c r="C17" s="117" t="s">
        <v>391</v>
      </c>
      <c r="D17" s="116">
        <f>-'[1]доходы '!D16</f>
        <v>-7555700</v>
      </c>
      <c r="E17" s="118">
        <v>-1768274.9</v>
      </c>
      <c r="F17" s="114" t="s">
        <v>385</v>
      </c>
    </row>
    <row r="18" spans="1:6" ht="45">
      <c r="A18" s="110" t="s">
        <v>392</v>
      </c>
      <c r="B18" s="111" t="s">
        <v>358</v>
      </c>
      <c r="C18" s="117" t="s">
        <v>393</v>
      </c>
      <c r="D18" s="116">
        <f t="shared" ref="D18:E20" si="2">D19</f>
        <v>7645800</v>
      </c>
      <c r="E18" s="116">
        <f t="shared" si="2"/>
        <v>1547639.43</v>
      </c>
      <c r="F18" s="114" t="s">
        <v>385</v>
      </c>
    </row>
    <row r="19" spans="1:6" ht="45">
      <c r="A19" s="110" t="s">
        <v>394</v>
      </c>
      <c r="B19" s="111" t="s">
        <v>358</v>
      </c>
      <c r="C19" s="117" t="s">
        <v>395</v>
      </c>
      <c r="D19" s="116">
        <f t="shared" si="2"/>
        <v>7645800</v>
      </c>
      <c r="E19" s="116">
        <f t="shared" si="2"/>
        <v>1547639.43</v>
      </c>
      <c r="F19" s="114" t="s">
        <v>385</v>
      </c>
    </row>
    <row r="20" spans="1:6" ht="45">
      <c r="A20" s="110" t="s">
        <v>396</v>
      </c>
      <c r="B20" s="111" t="s">
        <v>358</v>
      </c>
      <c r="C20" s="117" t="s">
        <v>397</v>
      </c>
      <c r="D20" s="116">
        <f t="shared" si="2"/>
        <v>7645800</v>
      </c>
      <c r="E20" s="116">
        <f t="shared" si="2"/>
        <v>1547639.43</v>
      </c>
      <c r="F20" s="114" t="s">
        <v>385</v>
      </c>
    </row>
    <row r="21" spans="1:6" ht="60">
      <c r="A21" s="110" t="s">
        <v>398</v>
      </c>
      <c r="B21" s="111" t="s">
        <v>358</v>
      </c>
      <c r="C21" s="117" t="s">
        <v>399</v>
      </c>
      <c r="D21" s="116">
        <f>Расходы!D13</f>
        <v>7645800</v>
      </c>
      <c r="E21" s="116">
        <v>1547639.43</v>
      </c>
      <c r="F21" s="114" t="s">
        <v>385</v>
      </c>
    </row>
    <row r="22" spans="1:6">
      <c r="A22" s="119"/>
      <c r="B22" s="120"/>
      <c r="C22" s="85"/>
      <c r="D22" s="85"/>
      <c r="E22" s="85"/>
      <c r="F22" s="85"/>
    </row>
    <row r="23" spans="1:6">
      <c r="A23" s="88" t="s">
        <v>400</v>
      </c>
      <c r="B23" s="120"/>
      <c r="C23" s="85"/>
      <c r="D23" s="85"/>
      <c r="E23" s="85"/>
      <c r="F23" s="85"/>
    </row>
    <row r="24" spans="1:6">
      <c r="A24" s="93" t="s">
        <v>401</v>
      </c>
      <c r="B24" s="120"/>
      <c r="C24" s="85"/>
      <c r="D24" s="85"/>
      <c r="E24" s="85"/>
      <c r="F24" s="85"/>
    </row>
    <row r="25" spans="1:6">
      <c r="A25" s="88" t="s">
        <v>402</v>
      </c>
      <c r="B25" s="120"/>
      <c r="C25" s="85"/>
      <c r="D25" s="85"/>
      <c r="E25" s="85"/>
      <c r="F25" s="85"/>
    </row>
    <row r="26" spans="1:6">
      <c r="A26" s="93" t="s">
        <v>403</v>
      </c>
      <c r="B26" s="120"/>
      <c r="C26" s="85"/>
      <c r="D26" s="85"/>
      <c r="E26" s="85"/>
      <c r="F26" s="85"/>
    </row>
    <row r="27" spans="1:6">
      <c r="A27" s="93" t="s">
        <v>404</v>
      </c>
      <c r="B27" s="120"/>
      <c r="C27" s="85"/>
      <c r="D27" s="85"/>
      <c r="E27" s="85"/>
      <c r="F27" s="85"/>
    </row>
    <row r="28" spans="1:6">
      <c r="A28" s="93" t="s">
        <v>405</v>
      </c>
      <c r="B28" s="120"/>
      <c r="C28" s="85"/>
      <c r="D28" s="85"/>
      <c r="E28" s="85"/>
      <c r="F28" s="85"/>
    </row>
    <row r="29" spans="1:6">
      <c r="A29" s="93"/>
      <c r="B29" s="120"/>
      <c r="C29" s="85"/>
      <c r="D29" s="85"/>
      <c r="E29" s="85"/>
      <c r="F29" s="85"/>
    </row>
    <row r="30" spans="1:6">
      <c r="A30" s="93" t="s">
        <v>406</v>
      </c>
      <c r="B30" s="120"/>
      <c r="C30" s="85"/>
      <c r="D30" s="85"/>
      <c r="E30" s="85"/>
      <c r="F30" s="85"/>
    </row>
  </sheetData>
  <conditionalFormatting sqref="E12:F12">
    <cfRule type="cellIs" dxfId="10" priority="11" stopIfTrue="1" operator="equal">
      <formula>0</formula>
    </cfRule>
  </conditionalFormatting>
  <conditionalFormatting sqref="E14:F14">
    <cfRule type="cellIs" dxfId="9" priority="10" stopIfTrue="1" operator="equal">
      <formula>0</formula>
    </cfRule>
  </conditionalFormatting>
  <conditionalFormatting sqref="E15:F15">
    <cfRule type="cellIs" dxfId="8" priority="9" stopIfTrue="1" operator="equal">
      <formula>0</formula>
    </cfRule>
  </conditionalFormatting>
  <conditionalFormatting sqref="E16:F16">
    <cfRule type="cellIs" dxfId="7" priority="8" stopIfTrue="1" operator="equal">
      <formula>0</formula>
    </cfRule>
  </conditionalFormatting>
  <conditionalFormatting sqref="E17:F17">
    <cfRule type="cellIs" dxfId="6" priority="7" stopIfTrue="1" operator="equal">
      <formula>0</formula>
    </cfRule>
  </conditionalFormatting>
  <conditionalFormatting sqref="E18:F18">
    <cfRule type="cellIs" dxfId="5" priority="6" stopIfTrue="1" operator="equal">
      <formula>0</formula>
    </cfRule>
  </conditionalFormatting>
  <conditionalFormatting sqref="E19:F19">
    <cfRule type="cellIs" dxfId="4" priority="5" stopIfTrue="1" operator="equal">
      <formula>0</formula>
    </cfRule>
  </conditionalFormatting>
  <conditionalFormatting sqref="E20:F20">
    <cfRule type="cellIs" dxfId="3" priority="4" stopIfTrue="1" operator="equal">
      <formula>0</formula>
    </cfRule>
  </conditionalFormatting>
  <conditionalFormatting sqref="E21:F21">
    <cfRule type="cellIs" dxfId="2" priority="3" stopIfTrue="1" operator="equal">
      <formula>0</formula>
    </cfRule>
  </conditionalFormatting>
  <conditionalFormatting sqref="E22:F22">
    <cfRule type="cellIs" dxfId="1" priority="2" stopIfTrue="1" operator="equal">
      <formula>0</formula>
    </cfRule>
  </conditionalFormatting>
  <conditionalFormatting sqref="E23:F23">
    <cfRule type="cellIs" dxfId="0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74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3"/>
  <sheetViews>
    <sheetView workbookViewId="0"/>
  </sheetViews>
  <sheetFormatPr defaultRowHeight="12.75"/>
  <sheetData>
    <row r="1" spans="1:2">
      <c r="A1" t="s">
        <v>359</v>
      </c>
      <c r="B1" s="1" t="s">
        <v>2</v>
      </c>
    </row>
    <row r="2" spans="1:2">
      <c r="A2" t="s">
        <v>360</v>
      </c>
      <c r="B2" s="1" t="s">
        <v>361</v>
      </c>
    </row>
    <row r="3" spans="1:2">
      <c r="A3" t="s">
        <v>362</v>
      </c>
      <c r="B3" s="1" t="s">
        <v>363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30</vt:i4>
      </vt:variant>
    </vt:vector>
  </HeadingPairs>
  <TitlesOfParts>
    <vt:vector size="34" baseType="lpstr">
      <vt:lpstr>Доходы</vt:lpstr>
      <vt:lpstr>Расходы</vt:lpstr>
      <vt:lpstr>Источники</vt:lpstr>
      <vt:lpstr>ExportParams</vt:lpstr>
      <vt:lpstr>Доходы!APPT</vt:lpstr>
      <vt:lpstr>Источники!APPT</vt:lpstr>
      <vt:lpstr>Расходы!APPT</vt:lpstr>
      <vt:lpstr>EXPORT_PARAM_SRC_KIND</vt:lpstr>
      <vt:lpstr>EXPORT_SRC_CODE</vt:lpstr>
      <vt:lpstr>EXPORT_SRC_KIND</vt:lpstr>
      <vt:lpstr>Доходы!FILE_NAME</vt:lpstr>
      <vt:lpstr>Доходы!FIO</vt:lpstr>
      <vt:lpstr>Расходы!FIO</vt:lpstr>
      <vt:lpstr>Доходы!FORM_CODE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Источники!S_700B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Альбина Зеленина</dc:creator>
  <cp:lastModifiedBy>-</cp:lastModifiedBy>
  <cp:lastPrinted>2017-04-05T10:10:24Z</cp:lastPrinted>
  <dcterms:created xsi:type="dcterms:W3CDTF">1999-06-18T11:49:53Z</dcterms:created>
  <dcterms:modified xsi:type="dcterms:W3CDTF">2017-04-06T07:56:07Z</dcterms:modified>
</cp:coreProperties>
</file>